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casper\Desktop\"/>
    </mc:Choice>
  </mc:AlternateContent>
  <bookViews>
    <workbookView xWindow="0" yWindow="0" windowWidth="23040" windowHeight="9204" activeTab="4"/>
  </bookViews>
  <sheets>
    <sheet name="GRUPLAR" sheetId="1" r:id="rId1"/>
    <sheet name="1. GRUP" sheetId="2" r:id="rId2"/>
    <sheet name="2. GRUP" sheetId="24" r:id="rId3"/>
    <sheet name="3. GRUP " sheetId="26" r:id="rId4"/>
    <sheet name="4. GRUP" sheetId="25" r:id="rId5"/>
    <sheet name="5. GRUP" sheetId="27" r:id="rId6"/>
    <sheet name="6. GRUP" sheetId="29" r:id="rId7"/>
    <sheet name="7. GRUP" sheetId="30" r:id="rId8"/>
    <sheet name="8. GRUP" sheetId="31" r:id="rId9"/>
    <sheet name="9. GRUP" sheetId="32" r:id="rId10"/>
    <sheet name="10. GRUP" sheetId="37" r:id="rId11"/>
    <sheet name="11. GRUP" sheetId="40" r:id="rId12"/>
    <sheet name="12. GRUP" sheetId="41" r:id="rId13"/>
    <sheet name="13. GRUP" sheetId="33" r:id="rId14"/>
    <sheet name="14. GRUP" sheetId="39" r:id="rId15"/>
    <sheet name="15. GRUP" sheetId="42" r:id="rId16"/>
    <sheet name="16. GRUP" sheetId="38" r:id="rId17"/>
    <sheet name="17. GRUP" sheetId="35" r:id="rId18"/>
    <sheet name="18. GRUP" sheetId="36" r:id="rId19"/>
    <sheet name="19. GRUP" sheetId="44" r:id="rId20"/>
    <sheet name="20. GRUP" sheetId="46" r:id="rId21"/>
  </sheets>
  <definedNames>
    <definedName name="_xlnm.Print_Area" localSheetId="1">'1. GRUP'!$A$1:$AD$35</definedName>
    <definedName name="_xlnm.Print_Area" localSheetId="10">'10. GRUP'!$A$1:$AD$35</definedName>
    <definedName name="_xlnm.Print_Area" localSheetId="11">'11. GRUP'!$A$1:$AD$35</definedName>
    <definedName name="_xlnm.Print_Area" localSheetId="12">'12. GRUP'!$A$1:$AD$35</definedName>
    <definedName name="_xlnm.Print_Area" localSheetId="13">'13. GRUP'!$A$1:$AD$35</definedName>
    <definedName name="_xlnm.Print_Area" localSheetId="14">'14. GRUP'!$A$1:$AD$35</definedName>
    <definedName name="_xlnm.Print_Area" localSheetId="15">'15. GRUP'!$A$1:$AD$35</definedName>
    <definedName name="_xlnm.Print_Area" localSheetId="16">'16. GRUP'!$A$1:$AD$35</definedName>
    <definedName name="_xlnm.Print_Area" localSheetId="17">'17. GRUP'!$A$1:$AD$35</definedName>
    <definedName name="_xlnm.Print_Area" localSheetId="18">'18. GRUP'!$A$1:$AD$35</definedName>
    <definedName name="_xlnm.Print_Area" localSheetId="19">'19. GRUP'!$A$1:$AD$35</definedName>
    <definedName name="_xlnm.Print_Area" localSheetId="2">'2. GRUP'!$A$1:$AD$35</definedName>
    <definedName name="_xlnm.Print_Area" localSheetId="20">'20. GRUP'!$A$1:$AD$35</definedName>
    <definedName name="_xlnm.Print_Area" localSheetId="3">'3. GRUP '!$A$1:$AD$35</definedName>
    <definedName name="_xlnm.Print_Area" localSheetId="4">'4. GRUP'!$A$1:$AD$35</definedName>
    <definedName name="_xlnm.Print_Area" localSheetId="5">'5. GRUP'!$A$1:$AD$35</definedName>
    <definedName name="_xlnm.Print_Area" localSheetId="6">'6. GRUP'!$A$1:$AD$35</definedName>
    <definedName name="_xlnm.Print_Area" localSheetId="7">'7. GRUP'!$A$1:$AD$35</definedName>
    <definedName name="_xlnm.Print_Area" localSheetId="8">'8. GRUP'!$A$1:$AD$35</definedName>
    <definedName name="_xlnm.Print_Area" localSheetId="9">'9. GRUP'!$A$1:$AD$35</definedName>
  </definedNames>
  <calcPr calcId="162913"/>
</workbook>
</file>

<file path=xl/calcChain.xml><?xml version="1.0" encoding="utf-8"?>
<calcChain xmlns="http://schemas.openxmlformats.org/spreadsheetml/2006/main">
  <c r="E22" i="27" l="1"/>
  <c r="L33" i="46"/>
  <c r="I33" i="46"/>
  <c r="E33" i="46"/>
  <c r="B33" i="46"/>
  <c r="L32" i="46"/>
  <c r="I32" i="46"/>
  <c r="E32" i="46"/>
  <c r="B32" i="46"/>
  <c r="L31" i="46"/>
  <c r="I31" i="46"/>
  <c r="E31" i="46"/>
  <c r="B31" i="46"/>
  <c r="L28" i="46"/>
  <c r="I28" i="46"/>
  <c r="E28" i="46"/>
  <c r="B28" i="46"/>
  <c r="L27" i="46"/>
  <c r="I27" i="46"/>
  <c r="E27" i="46"/>
  <c r="B27" i="46"/>
  <c r="L26" i="46"/>
  <c r="I26" i="46"/>
  <c r="E26" i="46"/>
  <c r="B26" i="46"/>
  <c r="L23" i="46"/>
  <c r="I23" i="46"/>
  <c r="E23" i="46"/>
  <c r="B23" i="46"/>
  <c r="L22" i="46"/>
  <c r="I22" i="46"/>
  <c r="E22" i="46"/>
  <c r="B22" i="46"/>
  <c r="L21" i="46"/>
  <c r="I21" i="46"/>
  <c r="E21" i="46"/>
  <c r="B21" i="46"/>
  <c r="L18" i="46"/>
  <c r="I18" i="46"/>
  <c r="E18" i="46"/>
  <c r="B18" i="46"/>
  <c r="L17" i="46"/>
  <c r="I17" i="46"/>
  <c r="E17" i="46"/>
  <c r="B17" i="46"/>
  <c r="L16" i="46"/>
  <c r="I16" i="46"/>
  <c r="E16" i="46"/>
  <c r="B16" i="46"/>
  <c r="L13" i="46"/>
  <c r="I13" i="46"/>
  <c r="E13" i="46"/>
  <c r="B13" i="46"/>
  <c r="L12" i="46"/>
  <c r="I12" i="46"/>
  <c r="E12" i="46"/>
  <c r="B12" i="46"/>
  <c r="L11" i="46"/>
  <c r="I11" i="46"/>
  <c r="E11" i="46"/>
  <c r="B11" i="46"/>
  <c r="AD8" i="46"/>
  <c r="AC8" i="46"/>
  <c r="AB8" i="46"/>
  <c r="AA8" i="46"/>
  <c r="Z8" i="46"/>
  <c r="Y8" i="46"/>
  <c r="X8" i="46"/>
  <c r="W8" i="46"/>
  <c r="Q8" i="46" s="1"/>
  <c r="V8" i="46"/>
  <c r="U8" i="46"/>
  <c r="T8" i="46"/>
  <c r="S8" i="46"/>
  <c r="R8" i="46" s="1"/>
  <c r="AD7" i="46"/>
  <c r="AC7" i="46"/>
  <c r="AB7" i="46"/>
  <c r="AA7" i="46"/>
  <c r="Z7" i="46"/>
  <c r="Y7" i="46"/>
  <c r="X7" i="46"/>
  <c r="W7" i="46"/>
  <c r="V7" i="46"/>
  <c r="U7" i="46"/>
  <c r="T7" i="46"/>
  <c r="S7" i="46"/>
  <c r="R7" i="46" s="1"/>
  <c r="Q7" i="46"/>
  <c r="AD6" i="46"/>
  <c r="AC6" i="46"/>
  <c r="AB6" i="46"/>
  <c r="AA6" i="46"/>
  <c r="Z6" i="46"/>
  <c r="Y6" i="46"/>
  <c r="X6" i="46"/>
  <c r="W6" i="46"/>
  <c r="Q6" i="46" s="1"/>
  <c r="V6" i="46"/>
  <c r="U6" i="46"/>
  <c r="T6" i="46"/>
  <c r="S6" i="46"/>
  <c r="R6" i="46" s="1"/>
  <c r="AD5" i="46"/>
  <c r="AC5" i="46"/>
  <c r="AB5" i="46"/>
  <c r="AA5" i="46"/>
  <c r="Z5" i="46"/>
  <c r="Y5" i="46"/>
  <c r="X5" i="46"/>
  <c r="W5" i="46"/>
  <c r="V5" i="46"/>
  <c r="U5" i="46"/>
  <c r="T5" i="46"/>
  <c r="S5" i="46"/>
  <c r="R5" i="46" s="1"/>
  <c r="Q5" i="46"/>
  <c r="AD4" i="46"/>
  <c r="AC4" i="46"/>
  <c r="AB4" i="46"/>
  <c r="AA4" i="46"/>
  <c r="Z4" i="46"/>
  <c r="Y4" i="46"/>
  <c r="X4" i="46"/>
  <c r="W4" i="46"/>
  <c r="Q4" i="46" s="1"/>
  <c r="V4" i="46"/>
  <c r="U4" i="46"/>
  <c r="T4" i="46"/>
  <c r="S4" i="46"/>
  <c r="R4" i="46" s="1"/>
  <c r="AD3" i="46"/>
  <c r="AC3" i="46"/>
  <c r="AB3" i="46"/>
  <c r="AA3" i="46"/>
  <c r="Z3" i="46"/>
  <c r="Y3" i="46"/>
  <c r="X3" i="46"/>
  <c r="W3" i="46"/>
  <c r="V3" i="46"/>
  <c r="U3" i="46"/>
  <c r="T3" i="46"/>
  <c r="S3" i="46"/>
  <c r="R3" i="46" s="1"/>
  <c r="Q3" i="46"/>
  <c r="L33" i="44"/>
  <c r="I33" i="44"/>
  <c r="E33" i="44"/>
  <c r="B33" i="44"/>
  <c r="L32" i="44"/>
  <c r="I32" i="44"/>
  <c r="E32" i="44"/>
  <c r="B32" i="44"/>
  <c r="L31" i="44"/>
  <c r="I31" i="44"/>
  <c r="E31" i="44"/>
  <c r="B31" i="44"/>
  <c r="L28" i="44"/>
  <c r="I28" i="44"/>
  <c r="E28" i="44"/>
  <c r="B28" i="44"/>
  <c r="L27" i="44"/>
  <c r="I27" i="44"/>
  <c r="E27" i="44"/>
  <c r="B27" i="44"/>
  <c r="L26" i="44"/>
  <c r="I26" i="44"/>
  <c r="E26" i="44"/>
  <c r="B26" i="44"/>
  <c r="L23" i="44"/>
  <c r="I23" i="44"/>
  <c r="E23" i="44"/>
  <c r="B23" i="44"/>
  <c r="L22" i="44"/>
  <c r="I22" i="44"/>
  <c r="E22" i="44"/>
  <c r="B22" i="44"/>
  <c r="L21" i="44"/>
  <c r="I21" i="44"/>
  <c r="E21" i="44"/>
  <c r="B21" i="44"/>
  <c r="L18" i="44"/>
  <c r="I18" i="44"/>
  <c r="E18" i="44"/>
  <c r="B18" i="44"/>
  <c r="L17" i="44"/>
  <c r="I17" i="44"/>
  <c r="E17" i="44"/>
  <c r="B17" i="44"/>
  <c r="L16" i="44"/>
  <c r="I16" i="44"/>
  <c r="E16" i="44"/>
  <c r="B16" i="44"/>
  <c r="L13" i="44"/>
  <c r="I13" i="44"/>
  <c r="E13" i="44"/>
  <c r="B13" i="44"/>
  <c r="L12" i="44"/>
  <c r="I12" i="44"/>
  <c r="E12" i="44"/>
  <c r="B12" i="44"/>
  <c r="L11" i="44"/>
  <c r="I11" i="44"/>
  <c r="E11" i="44"/>
  <c r="B11" i="44"/>
  <c r="AD8" i="44"/>
  <c r="AC8" i="44"/>
  <c r="AB8" i="44"/>
  <c r="AA8" i="44"/>
  <c r="Z8" i="44"/>
  <c r="Y8" i="44"/>
  <c r="X8" i="44"/>
  <c r="W8" i="44"/>
  <c r="Q8" i="44" s="1"/>
  <c r="V8" i="44"/>
  <c r="U8" i="44"/>
  <c r="T8" i="44"/>
  <c r="S8" i="44"/>
  <c r="R8" i="44" s="1"/>
  <c r="AD7" i="44"/>
  <c r="AC7" i="44"/>
  <c r="AB7" i="44"/>
  <c r="AA7" i="44"/>
  <c r="Z7" i="44"/>
  <c r="Y7" i="44"/>
  <c r="X7" i="44"/>
  <c r="W7" i="44"/>
  <c r="V7" i="44"/>
  <c r="U7" i="44"/>
  <c r="T7" i="44"/>
  <c r="S7" i="44"/>
  <c r="R7" i="44" s="1"/>
  <c r="Q7" i="44"/>
  <c r="AD6" i="44"/>
  <c r="AC6" i="44"/>
  <c r="AB6" i="44"/>
  <c r="AA6" i="44"/>
  <c r="Z6" i="44"/>
  <c r="Y6" i="44"/>
  <c r="X6" i="44"/>
  <c r="W6" i="44"/>
  <c r="Q6" i="44" s="1"/>
  <c r="V6" i="44"/>
  <c r="U6" i="44"/>
  <c r="T6" i="44"/>
  <c r="S6" i="44"/>
  <c r="R6" i="44" s="1"/>
  <c r="AD5" i="44"/>
  <c r="AC5" i="44"/>
  <c r="AB5" i="44"/>
  <c r="AA5" i="44"/>
  <c r="Z5" i="44"/>
  <c r="Y5" i="44"/>
  <c r="X5" i="44"/>
  <c r="W5" i="44"/>
  <c r="V5" i="44"/>
  <c r="U5" i="44"/>
  <c r="T5" i="44"/>
  <c r="S5" i="44"/>
  <c r="R5" i="44" s="1"/>
  <c r="Q5" i="44"/>
  <c r="AD4" i="44"/>
  <c r="AC4" i="44"/>
  <c r="AB4" i="44"/>
  <c r="AA4" i="44"/>
  <c r="Z4" i="44"/>
  <c r="Y4" i="44"/>
  <c r="X4" i="44"/>
  <c r="W4" i="44"/>
  <c r="Q4" i="44" s="1"/>
  <c r="V4" i="44"/>
  <c r="U4" i="44"/>
  <c r="T4" i="44"/>
  <c r="S4" i="44"/>
  <c r="R4" i="44" s="1"/>
  <c r="AD3" i="44"/>
  <c r="AC3" i="44"/>
  <c r="AB3" i="44"/>
  <c r="AA3" i="44"/>
  <c r="Z3" i="44"/>
  <c r="Y3" i="44"/>
  <c r="X3" i="44"/>
  <c r="W3" i="44"/>
  <c r="V3" i="44"/>
  <c r="U3" i="44"/>
  <c r="T3" i="44"/>
  <c r="S3" i="44"/>
  <c r="R3" i="44" s="1"/>
  <c r="Q3" i="44"/>
  <c r="T8" i="25"/>
  <c r="T7" i="25"/>
  <c r="T6" i="25"/>
  <c r="T4" i="25"/>
  <c r="T5" i="25"/>
  <c r="T3" i="25"/>
  <c r="S8" i="25"/>
  <c r="S7" i="25"/>
  <c r="S6" i="25"/>
  <c r="S5" i="25"/>
  <c r="S4" i="25"/>
  <c r="S3" i="25"/>
  <c r="AD8" i="25"/>
  <c r="AD7" i="25"/>
  <c r="AD6" i="25"/>
  <c r="AD5" i="25"/>
  <c r="AD4" i="25"/>
  <c r="AD3" i="25"/>
  <c r="AC8" i="25"/>
  <c r="AC7" i="25"/>
  <c r="AC6" i="25"/>
  <c r="AC5" i="25"/>
  <c r="AC4" i="25"/>
  <c r="AC3" i="25"/>
  <c r="AB8" i="25"/>
  <c r="AB7" i="25"/>
  <c r="AB6" i="25"/>
  <c r="AB5" i="25"/>
  <c r="AB4" i="25"/>
  <c r="AB3" i="25"/>
  <c r="AA8" i="25"/>
  <c r="AA7" i="25"/>
  <c r="AA6" i="25"/>
  <c r="AA5" i="25"/>
  <c r="AA4" i="25"/>
  <c r="AA3" i="25"/>
  <c r="Z8" i="25"/>
  <c r="Z7" i="25"/>
  <c r="Z6" i="25"/>
  <c r="Z5" i="25"/>
  <c r="Z4" i="25"/>
  <c r="Z3" i="25"/>
  <c r="Y8" i="25"/>
  <c r="Y7" i="25"/>
  <c r="Y6" i="25"/>
  <c r="Y5" i="25"/>
  <c r="Y4" i="25"/>
  <c r="Y3" i="25"/>
  <c r="X8" i="25"/>
  <c r="X7" i="25"/>
  <c r="X6" i="25"/>
  <c r="X5" i="25"/>
  <c r="X4" i="25"/>
  <c r="X3" i="25"/>
  <c r="W8" i="25"/>
  <c r="W7" i="25"/>
  <c r="W6" i="25"/>
  <c r="W5" i="25"/>
  <c r="W4" i="25"/>
  <c r="W3" i="25"/>
  <c r="V8" i="25"/>
  <c r="V7" i="25"/>
  <c r="V6" i="25"/>
  <c r="V5" i="25"/>
  <c r="V4" i="25"/>
  <c r="V3" i="25"/>
  <c r="U8" i="25"/>
  <c r="U7" i="25"/>
  <c r="U6" i="25"/>
  <c r="U5" i="25"/>
  <c r="U4" i="25"/>
  <c r="U3" i="25"/>
  <c r="B33" i="25"/>
  <c r="E33" i="25"/>
  <c r="L28" i="25"/>
  <c r="I28" i="25"/>
  <c r="L18" i="25"/>
  <c r="I18" i="25"/>
  <c r="E28" i="25"/>
  <c r="B28" i="25"/>
  <c r="E18" i="25"/>
  <c r="B18" i="25"/>
  <c r="E12" i="25" l="1"/>
  <c r="L33" i="25"/>
  <c r="I33" i="25"/>
  <c r="L23" i="25"/>
  <c r="I23" i="25"/>
  <c r="L13" i="25"/>
  <c r="I13" i="25"/>
  <c r="B13" i="25"/>
  <c r="E13" i="25"/>
  <c r="I17" i="25"/>
  <c r="L33" i="42"/>
  <c r="I33" i="42"/>
  <c r="E33" i="42"/>
  <c r="B33" i="42"/>
  <c r="L32" i="42"/>
  <c r="I32" i="42"/>
  <c r="E32" i="42"/>
  <c r="B32" i="42"/>
  <c r="L31" i="42"/>
  <c r="I31" i="42"/>
  <c r="E31" i="42"/>
  <c r="B31" i="42"/>
  <c r="L28" i="42"/>
  <c r="I28" i="42"/>
  <c r="E28" i="42"/>
  <c r="B28" i="42"/>
  <c r="L27" i="42"/>
  <c r="I27" i="42"/>
  <c r="E27" i="42"/>
  <c r="B27" i="42"/>
  <c r="L26" i="42"/>
  <c r="I26" i="42"/>
  <c r="E26" i="42"/>
  <c r="B26" i="42"/>
  <c r="L23" i="42"/>
  <c r="I23" i="42"/>
  <c r="E23" i="42"/>
  <c r="B23" i="42"/>
  <c r="L22" i="42"/>
  <c r="I22" i="42"/>
  <c r="E22" i="42"/>
  <c r="B22" i="42"/>
  <c r="L21" i="42"/>
  <c r="I21" i="42"/>
  <c r="E21" i="42"/>
  <c r="B21" i="42"/>
  <c r="L18" i="42"/>
  <c r="I18" i="42"/>
  <c r="E18" i="42"/>
  <c r="B18" i="42"/>
  <c r="L17" i="42"/>
  <c r="E17" i="42"/>
  <c r="B17" i="42"/>
  <c r="L16" i="42"/>
  <c r="I16" i="42"/>
  <c r="E16" i="42"/>
  <c r="B16" i="42"/>
  <c r="L13" i="42"/>
  <c r="I13" i="42"/>
  <c r="E13" i="42"/>
  <c r="B13" i="42"/>
  <c r="L12" i="42"/>
  <c r="I12" i="42"/>
  <c r="E12" i="42"/>
  <c r="B12" i="42"/>
  <c r="L11" i="42"/>
  <c r="I11" i="42"/>
  <c r="E11" i="42"/>
  <c r="B11" i="42"/>
  <c r="AD7" i="42"/>
  <c r="AC7" i="42"/>
  <c r="AB7" i="42"/>
  <c r="AA7" i="42"/>
  <c r="Z7" i="42"/>
  <c r="Y7" i="42"/>
  <c r="X7" i="42"/>
  <c r="W7" i="42"/>
  <c r="V7" i="42"/>
  <c r="Q7" i="42" s="1"/>
  <c r="U7" i="42"/>
  <c r="T7" i="42"/>
  <c r="S7" i="42"/>
  <c r="R7" i="42"/>
  <c r="AD6" i="42"/>
  <c r="AC6" i="42"/>
  <c r="AB6" i="42"/>
  <c r="AA6" i="42"/>
  <c r="Z6" i="42"/>
  <c r="Y6" i="42"/>
  <c r="X6" i="42"/>
  <c r="W6" i="42"/>
  <c r="V6" i="42"/>
  <c r="Q6" i="42" s="1"/>
  <c r="U6" i="42"/>
  <c r="T6" i="42"/>
  <c r="R6" i="42" s="1"/>
  <c r="S6" i="42"/>
  <c r="AD5" i="42"/>
  <c r="AC5" i="42"/>
  <c r="AB5" i="42"/>
  <c r="AA5" i="42"/>
  <c r="Z5" i="42"/>
  <c r="Y5" i="42"/>
  <c r="X5" i="42"/>
  <c r="W5" i="42"/>
  <c r="V5" i="42"/>
  <c r="Q5" i="42" s="1"/>
  <c r="U5" i="42"/>
  <c r="T5" i="42"/>
  <c r="S5" i="42"/>
  <c r="R5" i="42"/>
  <c r="AD4" i="42"/>
  <c r="AC4" i="42"/>
  <c r="AB4" i="42"/>
  <c r="AA4" i="42"/>
  <c r="Z4" i="42"/>
  <c r="Y4" i="42"/>
  <c r="X4" i="42"/>
  <c r="W4" i="42"/>
  <c r="V4" i="42"/>
  <c r="Q4" i="42" s="1"/>
  <c r="U4" i="42"/>
  <c r="T4" i="42"/>
  <c r="R4" i="42" s="1"/>
  <c r="S4" i="42"/>
  <c r="AD3" i="42"/>
  <c r="AC3" i="42"/>
  <c r="AB3" i="42"/>
  <c r="AA3" i="42"/>
  <c r="Z3" i="42"/>
  <c r="Y3" i="42"/>
  <c r="X3" i="42"/>
  <c r="W3" i="42"/>
  <c r="V3" i="42"/>
  <c r="Q3" i="42" s="1"/>
  <c r="U3" i="42"/>
  <c r="T3" i="42"/>
  <c r="S3" i="42"/>
  <c r="R3" i="42"/>
  <c r="L33" i="41"/>
  <c r="I33" i="41"/>
  <c r="E33" i="41"/>
  <c r="B33" i="41"/>
  <c r="L32" i="41"/>
  <c r="I32" i="41"/>
  <c r="E32" i="41"/>
  <c r="B32" i="41"/>
  <c r="L31" i="41"/>
  <c r="I31" i="41"/>
  <c r="E31" i="41"/>
  <c r="B31" i="41"/>
  <c r="L28" i="41"/>
  <c r="I28" i="41"/>
  <c r="E28" i="41"/>
  <c r="B28" i="41"/>
  <c r="L27" i="41"/>
  <c r="I27" i="41"/>
  <c r="E27" i="41"/>
  <c r="B27" i="41"/>
  <c r="L26" i="41"/>
  <c r="I26" i="41"/>
  <c r="E26" i="41"/>
  <c r="B26" i="41"/>
  <c r="L23" i="41"/>
  <c r="I23" i="41"/>
  <c r="E23" i="41"/>
  <c r="B23" i="41"/>
  <c r="L22" i="41"/>
  <c r="I22" i="41"/>
  <c r="E22" i="41"/>
  <c r="B22" i="41"/>
  <c r="L21" i="41"/>
  <c r="I21" i="41"/>
  <c r="E21" i="41"/>
  <c r="B21" i="41"/>
  <c r="L18" i="41"/>
  <c r="I18" i="41"/>
  <c r="E18" i="41"/>
  <c r="B18" i="41"/>
  <c r="L17" i="41"/>
  <c r="E17" i="41"/>
  <c r="B17" i="41"/>
  <c r="L16" i="41"/>
  <c r="I16" i="41"/>
  <c r="E16" i="41"/>
  <c r="B16" i="41"/>
  <c r="L13" i="41"/>
  <c r="I13" i="41"/>
  <c r="E13" i="41"/>
  <c r="B13" i="41"/>
  <c r="L12" i="41"/>
  <c r="I12" i="41"/>
  <c r="E12" i="41"/>
  <c r="B12" i="41"/>
  <c r="L11" i="41"/>
  <c r="I11" i="41"/>
  <c r="E11" i="41"/>
  <c r="B11" i="41"/>
  <c r="AD7" i="41"/>
  <c r="AC7" i="41"/>
  <c r="AB7" i="41"/>
  <c r="AA7" i="41"/>
  <c r="Z7" i="41"/>
  <c r="Y7" i="41"/>
  <c r="X7" i="41"/>
  <c r="W7" i="41"/>
  <c r="V7" i="41"/>
  <c r="Q7" i="41" s="1"/>
  <c r="U7" i="41"/>
  <c r="T7" i="41"/>
  <c r="S7" i="41"/>
  <c r="R7" i="41"/>
  <c r="AD6" i="41"/>
  <c r="AC6" i="41"/>
  <c r="AB6" i="41"/>
  <c r="AA6" i="41"/>
  <c r="Z6" i="41"/>
  <c r="Y6" i="41"/>
  <c r="X6" i="41"/>
  <c r="W6" i="41"/>
  <c r="V6" i="41"/>
  <c r="Q6" i="41" s="1"/>
  <c r="U6" i="41"/>
  <c r="T6" i="41"/>
  <c r="R6" i="41" s="1"/>
  <c r="S6" i="41"/>
  <c r="AD5" i="41"/>
  <c r="AC5" i="41"/>
  <c r="AB5" i="41"/>
  <c r="AA5" i="41"/>
  <c r="Z5" i="41"/>
  <c r="Y5" i="41"/>
  <c r="X5" i="41"/>
  <c r="W5" i="41"/>
  <c r="V5" i="41"/>
  <c r="Q5" i="41" s="1"/>
  <c r="U5" i="41"/>
  <c r="T5" i="41"/>
  <c r="S5" i="41"/>
  <c r="R5" i="41"/>
  <c r="AD4" i="41"/>
  <c r="AC4" i="41"/>
  <c r="AB4" i="41"/>
  <c r="AA4" i="41"/>
  <c r="Z4" i="41"/>
  <c r="Y4" i="41"/>
  <c r="X4" i="41"/>
  <c r="W4" i="41"/>
  <c r="V4" i="41"/>
  <c r="Q4" i="41" s="1"/>
  <c r="U4" i="41"/>
  <c r="T4" i="41"/>
  <c r="R4" i="41" s="1"/>
  <c r="S4" i="41"/>
  <c r="AD3" i="41"/>
  <c r="AC3" i="41"/>
  <c r="AB3" i="41"/>
  <c r="AA3" i="41"/>
  <c r="Z3" i="41"/>
  <c r="Y3" i="41"/>
  <c r="X3" i="41"/>
  <c r="W3" i="41"/>
  <c r="V3" i="41"/>
  <c r="Q3" i="41" s="1"/>
  <c r="U3" i="41"/>
  <c r="T3" i="41"/>
  <c r="S3" i="41"/>
  <c r="R3" i="41"/>
  <c r="L33" i="40"/>
  <c r="I33" i="40"/>
  <c r="E33" i="40"/>
  <c r="B33" i="40"/>
  <c r="L32" i="40"/>
  <c r="I32" i="40"/>
  <c r="E32" i="40"/>
  <c r="B32" i="40"/>
  <c r="L31" i="40"/>
  <c r="I31" i="40"/>
  <c r="E31" i="40"/>
  <c r="B31" i="40"/>
  <c r="L28" i="40"/>
  <c r="I28" i="40"/>
  <c r="E28" i="40"/>
  <c r="B28" i="40"/>
  <c r="L27" i="40"/>
  <c r="I27" i="40"/>
  <c r="E27" i="40"/>
  <c r="B27" i="40"/>
  <c r="L26" i="40"/>
  <c r="I26" i="40"/>
  <c r="E26" i="40"/>
  <c r="B26" i="40"/>
  <c r="L23" i="40"/>
  <c r="I23" i="40"/>
  <c r="E23" i="40"/>
  <c r="B23" i="40"/>
  <c r="L22" i="40"/>
  <c r="I22" i="40"/>
  <c r="E22" i="40"/>
  <c r="B22" i="40"/>
  <c r="L21" i="40"/>
  <c r="I21" i="40"/>
  <c r="E21" i="40"/>
  <c r="B21" i="40"/>
  <c r="L18" i="40"/>
  <c r="I18" i="40"/>
  <c r="E18" i="40"/>
  <c r="B18" i="40"/>
  <c r="L17" i="40"/>
  <c r="E17" i="40"/>
  <c r="B17" i="40"/>
  <c r="L16" i="40"/>
  <c r="I16" i="40"/>
  <c r="E16" i="40"/>
  <c r="B16" i="40"/>
  <c r="L13" i="40"/>
  <c r="I13" i="40"/>
  <c r="E13" i="40"/>
  <c r="B13" i="40"/>
  <c r="L12" i="40"/>
  <c r="I12" i="40"/>
  <c r="E12" i="40"/>
  <c r="B12" i="40"/>
  <c r="L11" i="40"/>
  <c r="I11" i="40"/>
  <c r="E11" i="40"/>
  <c r="B11" i="40"/>
  <c r="AD7" i="40"/>
  <c r="AC7" i="40"/>
  <c r="AB7" i="40"/>
  <c r="AA7" i="40"/>
  <c r="Z7" i="40"/>
  <c r="Y7" i="40"/>
  <c r="X7" i="40"/>
  <c r="W7" i="40"/>
  <c r="V7" i="40"/>
  <c r="Q7" i="40" s="1"/>
  <c r="U7" i="40"/>
  <c r="T7" i="40"/>
  <c r="S7" i="40"/>
  <c r="R7" i="40"/>
  <c r="AD6" i="40"/>
  <c r="AC6" i="40"/>
  <c r="AB6" i="40"/>
  <c r="AA6" i="40"/>
  <c r="Z6" i="40"/>
  <c r="Y6" i="40"/>
  <c r="X6" i="40"/>
  <c r="Q6" i="40" s="1"/>
  <c r="W6" i="40"/>
  <c r="V6" i="40"/>
  <c r="U6" i="40"/>
  <c r="T6" i="40"/>
  <c r="R6" i="40" s="1"/>
  <c r="S6" i="40"/>
  <c r="AD5" i="40"/>
  <c r="AC5" i="40"/>
  <c r="AB5" i="40"/>
  <c r="AA5" i="40"/>
  <c r="Z5" i="40"/>
  <c r="Y5" i="40"/>
  <c r="X5" i="40"/>
  <c r="W5" i="40"/>
  <c r="V5" i="40"/>
  <c r="Q5" i="40" s="1"/>
  <c r="U5" i="40"/>
  <c r="T5" i="40"/>
  <c r="S5" i="40"/>
  <c r="R5" i="40"/>
  <c r="AD4" i="40"/>
  <c r="AC4" i="40"/>
  <c r="AB4" i="40"/>
  <c r="AA4" i="40"/>
  <c r="Z4" i="40"/>
  <c r="Y4" i="40"/>
  <c r="X4" i="40"/>
  <c r="Q4" i="40" s="1"/>
  <c r="W4" i="40"/>
  <c r="V4" i="40"/>
  <c r="U4" i="40"/>
  <c r="T4" i="40"/>
  <c r="R4" i="40" s="1"/>
  <c r="S4" i="40"/>
  <c r="AD3" i="40"/>
  <c r="AC3" i="40"/>
  <c r="AB3" i="40"/>
  <c r="AA3" i="40"/>
  <c r="Z3" i="40"/>
  <c r="Y3" i="40"/>
  <c r="X3" i="40"/>
  <c r="W3" i="40"/>
  <c r="V3" i="40"/>
  <c r="Q3" i="40" s="1"/>
  <c r="U3" i="40"/>
  <c r="T3" i="40"/>
  <c r="S3" i="40"/>
  <c r="R3" i="40"/>
  <c r="L33" i="39"/>
  <c r="I33" i="39"/>
  <c r="E33" i="39"/>
  <c r="B33" i="39"/>
  <c r="L32" i="39"/>
  <c r="I32" i="39"/>
  <c r="E32" i="39"/>
  <c r="B32" i="39"/>
  <c r="L31" i="39"/>
  <c r="I31" i="39"/>
  <c r="E31" i="39"/>
  <c r="B31" i="39"/>
  <c r="L28" i="39"/>
  <c r="I28" i="39"/>
  <c r="E28" i="39"/>
  <c r="B28" i="39"/>
  <c r="L27" i="39"/>
  <c r="I27" i="39"/>
  <c r="E27" i="39"/>
  <c r="B27" i="39"/>
  <c r="L26" i="39"/>
  <c r="I26" i="39"/>
  <c r="E26" i="39"/>
  <c r="B26" i="39"/>
  <c r="L23" i="39"/>
  <c r="I23" i="39"/>
  <c r="E23" i="39"/>
  <c r="B23" i="39"/>
  <c r="L22" i="39"/>
  <c r="I22" i="39"/>
  <c r="E22" i="39"/>
  <c r="B22" i="39"/>
  <c r="L21" i="39"/>
  <c r="I21" i="39"/>
  <c r="E21" i="39"/>
  <c r="B21" i="39"/>
  <c r="L18" i="39"/>
  <c r="I18" i="39"/>
  <c r="E18" i="39"/>
  <c r="B18" i="39"/>
  <c r="L17" i="39"/>
  <c r="E17" i="39"/>
  <c r="B17" i="39"/>
  <c r="L16" i="39"/>
  <c r="I16" i="39"/>
  <c r="E16" i="39"/>
  <c r="B16" i="39"/>
  <c r="L13" i="39"/>
  <c r="I13" i="39"/>
  <c r="E13" i="39"/>
  <c r="B13" i="39"/>
  <c r="L12" i="39"/>
  <c r="I12" i="39"/>
  <c r="E12" i="39"/>
  <c r="B12" i="39"/>
  <c r="L11" i="39"/>
  <c r="I11" i="39"/>
  <c r="E11" i="39"/>
  <c r="B11" i="39"/>
  <c r="AD7" i="39"/>
  <c r="AC7" i="39"/>
  <c r="AB7" i="39"/>
  <c r="AA7" i="39"/>
  <c r="Z7" i="39"/>
  <c r="Y7" i="39"/>
  <c r="X7" i="39"/>
  <c r="W7" i="39"/>
  <c r="V7" i="39"/>
  <c r="Q7" i="39" s="1"/>
  <c r="U7" i="39"/>
  <c r="T7" i="39"/>
  <c r="S7" i="39"/>
  <c r="R7" i="39"/>
  <c r="AD6" i="39"/>
  <c r="AC6" i="39"/>
  <c r="AB6" i="39"/>
  <c r="AA6" i="39"/>
  <c r="Z6" i="39"/>
  <c r="Y6" i="39"/>
  <c r="X6" i="39"/>
  <c r="W6" i="39"/>
  <c r="V6" i="39"/>
  <c r="Q6" i="39" s="1"/>
  <c r="U6" i="39"/>
  <c r="T6" i="39"/>
  <c r="R6" i="39" s="1"/>
  <c r="S6" i="39"/>
  <c r="AD5" i="39"/>
  <c r="AC5" i="39"/>
  <c r="AB5" i="39"/>
  <c r="AA5" i="39"/>
  <c r="Z5" i="39"/>
  <c r="Y5" i="39"/>
  <c r="X5" i="39"/>
  <c r="W5" i="39"/>
  <c r="V5" i="39"/>
  <c r="Q5" i="39" s="1"/>
  <c r="U5" i="39"/>
  <c r="T5" i="39"/>
  <c r="S5" i="39"/>
  <c r="R5" i="39"/>
  <c r="AD4" i="39"/>
  <c r="AC4" i="39"/>
  <c r="AB4" i="39"/>
  <c r="AA4" i="39"/>
  <c r="Z4" i="39"/>
  <c r="Y4" i="39"/>
  <c r="X4" i="39"/>
  <c r="W4" i="39"/>
  <c r="V4" i="39"/>
  <c r="Q4" i="39" s="1"/>
  <c r="U4" i="39"/>
  <c r="T4" i="39"/>
  <c r="R4" i="39" s="1"/>
  <c r="S4" i="39"/>
  <c r="AD3" i="39"/>
  <c r="AC3" i="39"/>
  <c r="AB3" i="39"/>
  <c r="AA3" i="39"/>
  <c r="Z3" i="39"/>
  <c r="Y3" i="39"/>
  <c r="X3" i="39"/>
  <c r="W3" i="39"/>
  <c r="V3" i="39"/>
  <c r="Q3" i="39" s="1"/>
  <c r="U3" i="39"/>
  <c r="T3" i="39"/>
  <c r="S3" i="39"/>
  <c r="R3" i="39"/>
  <c r="L33" i="38"/>
  <c r="I33" i="38"/>
  <c r="E33" i="38"/>
  <c r="B33" i="38"/>
  <c r="L32" i="38"/>
  <c r="I32" i="38"/>
  <c r="E32" i="38"/>
  <c r="B32" i="38"/>
  <c r="L31" i="38"/>
  <c r="I31" i="38"/>
  <c r="E31" i="38"/>
  <c r="B31" i="38"/>
  <c r="L28" i="38"/>
  <c r="I28" i="38"/>
  <c r="E28" i="38"/>
  <c r="B28" i="38"/>
  <c r="L27" i="38"/>
  <c r="I27" i="38"/>
  <c r="E27" i="38"/>
  <c r="B27" i="38"/>
  <c r="L26" i="38"/>
  <c r="I26" i="38"/>
  <c r="E26" i="38"/>
  <c r="B26" i="38"/>
  <c r="L23" i="38"/>
  <c r="I23" i="38"/>
  <c r="E23" i="38"/>
  <c r="B23" i="38"/>
  <c r="L22" i="38"/>
  <c r="I22" i="38"/>
  <c r="E22" i="38"/>
  <c r="B22" i="38"/>
  <c r="L21" i="38"/>
  <c r="I21" i="38"/>
  <c r="E21" i="38"/>
  <c r="B21" i="38"/>
  <c r="L18" i="38"/>
  <c r="I18" i="38"/>
  <c r="E18" i="38"/>
  <c r="B18" i="38"/>
  <c r="L17" i="38"/>
  <c r="E17" i="38"/>
  <c r="B17" i="38"/>
  <c r="L16" i="38"/>
  <c r="I16" i="38"/>
  <c r="E16" i="38"/>
  <c r="B16" i="38"/>
  <c r="L13" i="38"/>
  <c r="I13" i="38"/>
  <c r="E13" i="38"/>
  <c r="B13" i="38"/>
  <c r="L12" i="38"/>
  <c r="I12" i="38"/>
  <c r="E12" i="38"/>
  <c r="B12" i="38"/>
  <c r="L11" i="38"/>
  <c r="I11" i="38"/>
  <c r="E11" i="38"/>
  <c r="B11" i="38"/>
  <c r="AD7" i="38"/>
  <c r="AC7" i="38"/>
  <c r="AB7" i="38"/>
  <c r="AA7" i="38"/>
  <c r="Z7" i="38"/>
  <c r="Y7" i="38"/>
  <c r="X7" i="38"/>
  <c r="W7" i="38"/>
  <c r="V7" i="38"/>
  <c r="Q7" i="38" s="1"/>
  <c r="U7" i="38"/>
  <c r="T7" i="38"/>
  <c r="S7" i="38"/>
  <c r="R7" i="38"/>
  <c r="AD6" i="38"/>
  <c r="AC6" i="38"/>
  <c r="AB6" i="38"/>
  <c r="AA6" i="38"/>
  <c r="Z6" i="38"/>
  <c r="Y6" i="38"/>
  <c r="X6" i="38"/>
  <c r="Q6" i="38" s="1"/>
  <c r="W6" i="38"/>
  <c r="V6" i="38"/>
  <c r="U6" i="38"/>
  <c r="T6" i="38"/>
  <c r="S6" i="38"/>
  <c r="R6" i="38" s="1"/>
  <c r="AD5" i="38"/>
  <c r="AC5" i="38"/>
  <c r="AB5" i="38"/>
  <c r="AA5" i="38"/>
  <c r="Z5" i="38"/>
  <c r="Y5" i="38"/>
  <c r="X5" i="38"/>
  <c r="W5" i="38"/>
  <c r="V5" i="38"/>
  <c r="Q5" i="38" s="1"/>
  <c r="U5" i="38"/>
  <c r="T5" i="38"/>
  <c r="S5" i="38"/>
  <c r="R5" i="38"/>
  <c r="AD4" i="38"/>
  <c r="AC4" i="38"/>
  <c r="AB4" i="38"/>
  <c r="AA4" i="38"/>
  <c r="Z4" i="38"/>
  <c r="Y4" i="38"/>
  <c r="X4" i="38"/>
  <c r="Q4" i="38" s="1"/>
  <c r="W4" i="38"/>
  <c r="V4" i="38"/>
  <c r="U4" i="38"/>
  <c r="T4" i="38"/>
  <c r="S4" i="38"/>
  <c r="R4" i="38" s="1"/>
  <c r="AD3" i="38"/>
  <c r="AC3" i="38"/>
  <c r="AB3" i="38"/>
  <c r="AA3" i="38"/>
  <c r="Z3" i="38"/>
  <c r="Y3" i="38"/>
  <c r="X3" i="38"/>
  <c r="W3" i="38"/>
  <c r="V3" i="38"/>
  <c r="Q3" i="38" s="1"/>
  <c r="U3" i="38"/>
  <c r="T3" i="38"/>
  <c r="S3" i="38"/>
  <c r="R3" i="38"/>
  <c r="L33" i="37"/>
  <c r="I33" i="37"/>
  <c r="E33" i="37"/>
  <c r="B33" i="37"/>
  <c r="L32" i="37"/>
  <c r="I32" i="37"/>
  <c r="E32" i="37"/>
  <c r="B32" i="37"/>
  <c r="L31" i="37"/>
  <c r="I31" i="37"/>
  <c r="E31" i="37"/>
  <c r="B31" i="37"/>
  <c r="L28" i="37"/>
  <c r="I28" i="37"/>
  <c r="E28" i="37"/>
  <c r="B28" i="37"/>
  <c r="L27" i="37"/>
  <c r="I27" i="37"/>
  <c r="E27" i="37"/>
  <c r="B27" i="37"/>
  <c r="L26" i="37"/>
  <c r="I26" i="37"/>
  <c r="E26" i="37"/>
  <c r="B26" i="37"/>
  <c r="L23" i="37"/>
  <c r="I23" i="37"/>
  <c r="E23" i="37"/>
  <c r="B23" i="37"/>
  <c r="L22" i="37"/>
  <c r="I22" i="37"/>
  <c r="E22" i="37"/>
  <c r="B22" i="37"/>
  <c r="L21" i="37"/>
  <c r="I21" i="37"/>
  <c r="E21" i="37"/>
  <c r="B21" i="37"/>
  <c r="L18" i="37"/>
  <c r="I18" i="37"/>
  <c r="E18" i="37"/>
  <c r="B18" i="37"/>
  <c r="L17" i="37"/>
  <c r="E17" i="37"/>
  <c r="B17" i="37"/>
  <c r="L16" i="37"/>
  <c r="I16" i="37"/>
  <c r="E16" i="37"/>
  <c r="B16" i="37"/>
  <c r="L13" i="37"/>
  <c r="I13" i="37"/>
  <c r="E13" i="37"/>
  <c r="B13" i="37"/>
  <c r="L12" i="37"/>
  <c r="I12" i="37"/>
  <c r="E12" i="37"/>
  <c r="B12" i="37"/>
  <c r="L11" i="37"/>
  <c r="I11" i="37"/>
  <c r="E11" i="37"/>
  <c r="B11" i="37"/>
  <c r="AD7" i="37"/>
  <c r="AC7" i="37"/>
  <c r="AB7" i="37"/>
  <c r="AA7" i="37"/>
  <c r="Z7" i="37"/>
  <c r="Y7" i="37"/>
  <c r="X7" i="37"/>
  <c r="W7" i="37"/>
  <c r="V7" i="37"/>
  <c r="Q7" i="37" s="1"/>
  <c r="U7" i="37"/>
  <c r="T7" i="37"/>
  <c r="S7" i="37"/>
  <c r="R7" i="37"/>
  <c r="AD6" i="37"/>
  <c r="AC6" i="37"/>
  <c r="AB6" i="37"/>
  <c r="AA6" i="37"/>
  <c r="Z6" i="37"/>
  <c r="Y6" i="37"/>
  <c r="X6" i="37"/>
  <c r="W6" i="37"/>
  <c r="V6" i="37"/>
  <c r="Q6" i="37" s="1"/>
  <c r="U6" i="37"/>
  <c r="T6" i="37"/>
  <c r="R6" i="37" s="1"/>
  <c r="S6" i="37"/>
  <c r="AD5" i="37"/>
  <c r="AC5" i="37"/>
  <c r="AB5" i="37"/>
  <c r="AA5" i="37"/>
  <c r="Z5" i="37"/>
  <c r="Y5" i="37"/>
  <c r="X5" i="37"/>
  <c r="W5" i="37"/>
  <c r="V5" i="37"/>
  <c r="Q5" i="37" s="1"/>
  <c r="U5" i="37"/>
  <c r="T5" i="37"/>
  <c r="S5" i="37"/>
  <c r="R5" i="37"/>
  <c r="AD4" i="37"/>
  <c r="AC4" i="37"/>
  <c r="AB4" i="37"/>
  <c r="AA4" i="37"/>
  <c r="Z4" i="37"/>
  <c r="Y4" i="37"/>
  <c r="X4" i="37"/>
  <c r="W4" i="37"/>
  <c r="V4" i="37"/>
  <c r="Q4" i="37" s="1"/>
  <c r="U4" i="37"/>
  <c r="T4" i="37"/>
  <c r="R4" i="37" s="1"/>
  <c r="S4" i="37"/>
  <c r="AD3" i="37"/>
  <c r="AC3" i="37"/>
  <c r="AB3" i="37"/>
  <c r="AA3" i="37"/>
  <c r="Z3" i="37"/>
  <c r="Y3" i="37"/>
  <c r="X3" i="37"/>
  <c r="W3" i="37"/>
  <c r="V3" i="37"/>
  <c r="Q3" i="37" s="1"/>
  <c r="U3" i="37"/>
  <c r="T3" i="37"/>
  <c r="S3" i="37"/>
  <c r="R3" i="37"/>
  <c r="L33" i="36"/>
  <c r="I33" i="36"/>
  <c r="E33" i="36"/>
  <c r="B33" i="36"/>
  <c r="L32" i="36"/>
  <c r="I32" i="36"/>
  <c r="E32" i="36"/>
  <c r="B32" i="36"/>
  <c r="L31" i="36"/>
  <c r="I31" i="36"/>
  <c r="E31" i="36"/>
  <c r="B31" i="36"/>
  <c r="L28" i="36"/>
  <c r="I28" i="36"/>
  <c r="E28" i="36"/>
  <c r="B28" i="36"/>
  <c r="L27" i="36"/>
  <c r="I27" i="36"/>
  <c r="E27" i="36"/>
  <c r="B27" i="36"/>
  <c r="L26" i="36"/>
  <c r="I26" i="36"/>
  <c r="E26" i="36"/>
  <c r="B26" i="36"/>
  <c r="L23" i="36"/>
  <c r="I23" i="36"/>
  <c r="E23" i="36"/>
  <c r="B23" i="36"/>
  <c r="L22" i="36"/>
  <c r="I22" i="36"/>
  <c r="E22" i="36"/>
  <c r="B22" i="36"/>
  <c r="L21" i="36"/>
  <c r="I21" i="36"/>
  <c r="E21" i="36"/>
  <c r="B21" i="36"/>
  <c r="L18" i="36"/>
  <c r="I18" i="36"/>
  <c r="E18" i="36"/>
  <c r="B18" i="36"/>
  <c r="L17" i="36"/>
  <c r="E17" i="36"/>
  <c r="B17" i="36"/>
  <c r="L16" i="36"/>
  <c r="I16" i="36"/>
  <c r="E16" i="36"/>
  <c r="B16" i="36"/>
  <c r="L13" i="36"/>
  <c r="I13" i="36"/>
  <c r="E13" i="36"/>
  <c r="B13" i="36"/>
  <c r="L12" i="36"/>
  <c r="I12" i="36"/>
  <c r="E12" i="36"/>
  <c r="B12" i="36"/>
  <c r="L11" i="36"/>
  <c r="I11" i="36"/>
  <c r="E11" i="36"/>
  <c r="B11" i="36"/>
  <c r="AD7" i="36"/>
  <c r="AC7" i="36"/>
  <c r="AB7" i="36"/>
  <c r="AA7" i="36"/>
  <c r="Z7" i="36"/>
  <c r="Y7" i="36"/>
  <c r="X7" i="36"/>
  <c r="W7" i="36"/>
  <c r="V7" i="36"/>
  <c r="Q7" i="36" s="1"/>
  <c r="U7" i="36"/>
  <c r="T7" i="36"/>
  <c r="S7" i="36"/>
  <c r="R7" i="36"/>
  <c r="AD6" i="36"/>
  <c r="AC6" i="36"/>
  <c r="AB6" i="36"/>
  <c r="AA6" i="36"/>
  <c r="Z6" i="36"/>
  <c r="Y6" i="36"/>
  <c r="X6" i="36"/>
  <c r="W6" i="36"/>
  <c r="V6" i="36"/>
  <c r="Q6" i="36" s="1"/>
  <c r="U6" i="36"/>
  <c r="T6" i="36"/>
  <c r="R6" i="36" s="1"/>
  <c r="S6" i="36"/>
  <c r="AD5" i="36"/>
  <c r="AC5" i="36"/>
  <c r="AB5" i="36"/>
  <c r="AA5" i="36"/>
  <c r="Z5" i="36"/>
  <c r="Y5" i="36"/>
  <c r="X5" i="36"/>
  <c r="W5" i="36"/>
  <c r="V5" i="36"/>
  <c r="Q5" i="36" s="1"/>
  <c r="U5" i="36"/>
  <c r="T5" i="36"/>
  <c r="S5" i="36"/>
  <c r="R5" i="36"/>
  <c r="AD4" i="36"/>
  <c r="AC4" i="36"/>
  <c r="AB4" i="36"/>
  <c r="AA4" i="36"/>
  <c r="Z4" i="36"/>
  <c r="Y4" i="36"/>
  <c r="X4" i="36"/>
  <c r="W4" i="36"/>
  <c r="V4" i="36"/>
  <c r="Q4" i="36" s="1"/>
  <c r="U4" i="36"/>
  <c r="T4" i="36"/>
  <c r="R4" i="36" s="1"/>
  <c r="S4" i="36"/>
  <c r="AD3" i="36"/>
  <c r="AC3" i="36"/>
  <c r="AB3" i="36"/>
  <c r="AA3" i="36"/>
  <c r="Z3" i="36"/>
  <c r="Y3" i="36"/>
  <c r="X3" i="36"/>
  <c r="W3" i="36"/>
  <c r="V3" i="36"/>
  <c r="Q3" i="36" s="1"/>
  <c r="U3" i="36"/>
  <c r="T3" i="36"/>
  <c r="S3" i="36"/>
  <c r="R3" i="36"/>
  <c r="L33" i="35"/>
  <c r="I33" i="35"/>
  <c r="E33" i="35"/>
  <c r="B33" i="35"/>
  <c r="L32" i="35"/>
  <c r="I32" i="35"/>
  <c r="E32" i="35"/>
  <c r="B32" i="35"/>
  <c r="L31" i="35"/>
  <c r="I31" i="35"/>
  <c r="E31" i="35"/>
  <c r="B31" i="35"/>
  <c r="L28" i="35"/>
  <c r="I28" i="35"/>
  <c r="E28" i="35"/>
  <c r="B28" i="35"/>
  <c r="L27" i="35"/>
  <c r="I27" i="35"/>
  <c r="E27" i="35"/>
  <c r="B27" i="35"/>
  <c r="L26" i="35"/>
  <c r="I26" i="35"/>
  <c r="E26" i="35"/>
  <c r="B26" i="35"/>
  <c r="L23" i="35"/>
  <c r="I23" i="35"/>
  <c r="E23" i="35"/>
  <c r="B23" i="35"/>
  <c r="L22" i="35"/>
  <c r="I22" i="35"/>
  <c r="E22" i="35"/>
  <c r="B22" i="35"/>
  <c r="L21" i="35"/>
  <c r="I21" i="35"/>
  <c r="E21" i="35"/>
  <c r="B21" i="35"/>
  <c r="L18" i="35"/>
  <c r="I18" i="35"/>
  <c r="E18" i="35"/>
  <c r="B18" i="35"/>
  <c r="L17" i="35"/>
  <c r="E17" i="35"/>
  <c r="B17" i="35"/>
  <c r="L16" i="35"/>
  <c r="I16" i="35"/>
  <c r="E16" i="35"/>
  <c r="B16" i="35"/>
  <c r="L13" i="35"/>
  <c r="I13" i="35"/>
  <c r="E13" i="35"/>
  <c r="B13" i="35"/>
  <c r="L12" i="35"/>
  <c r="I12" i="35"/>
  <c r="E12" i="35"/>
  <c r="B12" i="35"/>
  <c r="L11" i="35"/>
  <c r="I11" i="35"/>
  <c r="E11" i="35"/>
  <c r="B11" i="35"/>
  <c r="AD7" i="35"/>
  <c r="AC7" i="35"/>
  <c r="AB7" i="35"/>
  <c r="AA7" i="35"/>
  <c r="Z7" i="35"/>
  <c r="Y7" i="35"/>
  <c r="X7" i="35"/>
  <c r="W7" i="35"/>
  <c r="V7" i="35"/>
  <c r="Q7" i="35" s="1"/>
  <c r="U7" i="35"/>
  <c r="T7" i="35"/>
  <c r="S7" i="35"/>
  <c r="R7" i="35"/>
  <c r="AD6" i="35"/>
  <c r="AC6" i="35"/>
  <c r="AB6" i="35"/>
  <c r="AA6" i="35"/>
  <c r="Z6" i="35"/>
  <c r="Y6" i="35"/>
  <c r="X6" i="35"/>
  <c r="W6" i="35"/>
  <c r="V6" i="35"/>
  <c r="Q6" i="35" s="1"/>
  <c r="U6" i="35"/>
  <c r="T6" i="35"/>
  <c r="R6" i="35" s="1"/>
  <c r="S6" i="35"/>
  <c r="AD5" i="35"/>
  <c r="AC5" i="35"/>
  <c r="AB5" i="35"/>
  <c r="AA5" i="35"/>
  <c r="Z5" i="35"/>
  <c r="Y5" i="35"/>
  <c r="X5" i="35"/>
  <c r="W5" i="35"/>
  <c r="V5" i="35"/>
  <c r="Q5" i="35" s="1"/>
  <c r="U5" i="35"/>
  <c r="T5" i="35"/>
  <c r="S5" i="35"/>
  <c r="R5" i="35"/>
  <c r="AD4" i="35"/>
  <c r="AC4" i="35"/>
  <c r="AB4" i="35"/>
  <c r="AA4" i="35"/>
  <c r="Z4" i="35"/>
  <c r="Y4" i="35"/>
  <c r="X4" i="35"/>
  <c r="W4" i="35"/>
  <c r="V4" i="35"/>
  <c r="Q4" i="35" s="1"/>
  <c r="U4" i="35"/>
  <c r="T4" i="35"/>
  <c r="R4" i="35" s="1"/>
  <c r="S4" i="35"/>
  <c r="AD3" i="35"/>
  <c r="AC3" i="35"/>
  <c r="AB3" i="35"/>
  <c r="AA3" i="35"/>
  <c r="Z3" i="35"/>
  <c r="Y3" i="35"/>
  <c r="X3" i="35"/>
  <c r="W3" i="35"/>
  <c r="V3" i="35"/>
  <c r="Q3" i="35" s="1"/>
  <c r="U3" i="35"/>
  <c r="T3" i="35"/>
  <c r="S3" i="35"/>
  <c r="R3" i="35"/>
  <c r="L33" i="33"/>
  <c r="I33" i="33"/>
  <c r="E33" i="33"/>
  <c r="B33" i="33"/>
  <c r="L32" i="33"/>
  <c r="I32" i="33"/>
  <c r="E32" i="33"/>
  <c r="B32" i="33"/>
  <c r="L31" i="33"/>
  <c r="I31" i="33"/>
  <c r="E31" i="33"/>
  <c r="B31" i="33"/>
  <c r="L28" i="33"/>
  <c r="I28" i="33"/>
  <c r="E28" i="33"/>
  <c r="B28" i="33"/>
  <c r="L27" i="33"/>
  <c r="I27" i="33"/>
  <c r="E27" i="33"/>
  <c r="B27" i="33"/>
  <c r="L26" i="33"/>
  <c r="I26" i="33"/>
  <c r="E26" i="33"/>
  <c r="B26" i="33"/>
  <c r="L23" i="33"/>
  <c r="I23" i="33"/>
  <c r="E23" i="33"/>
  <c r="B23" i="33"/>
  <c r="L22" i="33"/>
  <c r="I22" i="33"/>
  <c r="E22" i="33"/>
  <c r="B22" i="33"/>
  <c r="L21" i="33"/>
  <c r="I21" i="33"/>
  <c r="E21" i="33"/>
  <c r="B21" i="33"/>
  <c r="L18" i="33"/>
  <c r="I18" i="33"/>
  <c r="E18" i="33"/>
  <c r="B18" i="33"/>
  <c r="L17" i="33"/>
  <c r="E17" i="33"/>
  <c r="B17" i="33"/>
  <c r="L16" i="33"/>
  <c r="I16" i="33"/>
  <c r="E16" i="33"/>
  <c r="B16" i="33"/>
  <c r="L13" i="33"/>
  <c r="I13" i="33"/>
  <c r="E13" i="33"/>
  <c r="B13" i="33"/>
  <c r="L12" i="33"/>
  <c r="I12" i="33"/>
  <c r="E12" i="33"/>
  <c r="B12" i="33"/>
  <c r="L11" i="33"/>
  <c r="I11" i="33"/>
  <c r="E11" i="33"/>
  <c r="B11" i="33"/>
  <c r="AD7" i="33"/>
  <c r="AC7" i="33"/>
  <c r="AB7" i="33"/>
  <c r="AA7" i="33"/>
  <c r="Z7" i="33"/>
  <c r="Y7" i="33"/>
  <c r="X7" i="33"/>
  <c r="W7" i="33"/>
  <c r="V7" i="33"/>
  <c r="Q7" i="33" s="1"/>
  <c r="U7" i="33"/>
  <c r="T7" i="33"/>
  <c r="S7" i="33"/>
  <c r="R7" i="33"/>
  <c r="AD6" i="33"/>
  <c r="AC6" i="33"/>
  <c r="AB6" i="33"/>
  <c r="AA6" i="33"/>
  <c r="Z6" i="33"/>
  <c r="Y6" i="33"/>
  <c r="X6" i="33"/>
  <c r="Q6" i="33" s="1"/>
  <c r="W6" i="33"/>
  <c r="V6" i="33"/>
  <c r="U6" i="33"/>
  <c r="T6" i="33"/>
  <c r="S6" i="33"/>
  <c r="R6" i="33" s="1"/>
  <c r="AD5" i="33"/>
  <c r="AC5" i="33"/>
  <c r="AB5" i="33"/>
  <c r="AA5" i="33"/>
  <c r="Z5" i="33"/>
  <c r="Y5" i="33"/>
  <c r="X5" i="33"/>
  <c r="W5" i="33"/>
  <c r="V5" i="33"/>
  <c r="Q5" i="33" s="1"/>
  <c r="U5" i="33"/>
  <c r="T5" i="33"/>
  <c r="S5" i="33"/>
  <c r="R5" i="33"/>
  <c r="AD4" i="33"/>
  <c r="AC4" i="33"/>
  <c r="AB4" i="33"/>
  <c r="AA4" i="33"/>
  <c r="Z4" i="33"/>
  <c r="Y4" i="33"/>
  <c r="X4" i="33"/>
  <c r="Q4" i="33" s="1"/>
  <c r="W4" i="33"/>
  <c r="V4" i="33"/>
  <c r="U4" i="33"/>
  <c r="T4" i="33"/>
  <c r="S4" i="33"/>
  <c r="R4" i="33" s="1"/>
  <c r="AD3" i="33"/>
  <c r="AC3" i="33"/>
  <c r="AB3" i="33"/>
  <c r="AA3" i="33"/>
  <c r="Z3" i="33"/>
  <c r="Y3" i="33"/>
  <c r="X3" i="33"/>
  <c r="W3" i="33"/>
  <c r="V3" i="33"/>
  <c r="Q3" i="33" s="1"/>
  <c r="U3" i="33"/>
  <c r="T3" i="33"/>
  <c r="S3" i="33"/>
  <c r="R3" i="33"/>
  <c r="L33" i="32"/>
  <c r="I33" i="32"/>
  <c r="E33" i="32"/>
  <c r="B33" i="32"/>
  <c r="L32" i="32"/>
  <c r="I32" i="32"/>
  <c r="E32" i="32"/>
  <c r="B32" i="32"/>
  <c r="L31" i="32"/>
  <c r="I31" i="32"/>
  <c r="E31" i="32"/>
  <c r="B31" i="32"/>
  <c r="L28" i="32"/>
  <c r="I28" i="32"/>
  <c r="E28" i="32"/>
  <c r="B28" i="32"/>
  <c r="L27" i="32"/>
  <c r="I27" i="32"/>
  <c r="E27" i="32"/>
  <c r="B27" i="32"/>
  <c r="L26" i="32"/>
  <c r="I26" i="32"/>
  <c r="E26" i="32"/>
  <c r="B26" i="32"/>
  <c r="L23" i="32"/>
  <c r="I23" i="32"/>
  <c r="E23" i="32"/>
  <c r="B23" i="32"/>
  <c r="L22" i="32"/>
  <c r="I22" i="32"/>
  <c r="E22" i="32"/>
  <c r="B22" i="32"/>
  <c r="L21" i="32"/>
  <c r="I21" i="32"/>
  <c r="E21" i="32"/>
  <c r="B21" i="32"/>
  <c r="L18" i="32"/>
  <c r="I18" i="32"/>
  <c r="E18" i="32"/>
  <c r="B18" i="32"/>
  <c r="L17" i="32"/>
  <c r="E17" i="32"/>
  <c r="B17" i="32"/>
  <c r="L16" i="32"/>
  <c r="I16" i="32"/>
  <c r="E16" i="32"/>
  <c r="B16" i="32"/>
  <c r="L13" i="32"/>
  <c r="I13" i="32"/>
  <c r="E13" i="32"/>
  <c r="B13" i="32"/>
  <c r="L12" i="32"/>
  <c r="I12" i="32"/>
  <c r="E12" i="32"/>
  <c r="B12" i="32"/>
  <c r="L11" i="32"/>
  <c r="I11" i="32"/>
  <c r="E11" i="32"/>
  <c r="B11" i="32"/>
  <c r="AD7" i="32"/>
  <c r="AC7" i="32"/>
  <c r="AB7" i="32"/>
  <c r="AA7" i="32"/>
  <c r="Z7" i="32"/>
  <c r="Y7" i="32"/>
  <c r="X7" i="32"/>
  <c r="W7" i="32"/>
  <c r="V7" i="32"/>
  <c r="Q7" i="32" s="1"/>
  <c r="U7" i="32"/>
  <c r="T7" i="32"/>
  <c r="S7" i="32"/>
  <c r="R7" i="32"/>
  <c r="AD6" i="32"/>
  <c r="AC6" i="32"/>
  <c r="AB6" i="32"/>
  <c r="AA6" i="32"/>
  <c r="Z6" i="32"/>
  <c r="Y6" i="32"/>
  <c r="X6" i="32"/>
  <c r="W6" i="32"/>
  <c r="V6" i="32"/>
  <c r="Q6" i="32" s="1"/>
  <c r="U6" i="32"/>
  <c r="T6" i="32"/>
  <c r="R6" i="32" s="1"/>
  <c r="S6" i="32"/>
  <c r="AD5" i="32"/>
  <c r="AC5" i="32"/>
  <c r="AB5" i="32"/>
  <c r="AA5" i="32"/>
  <c r="Z5" i="32"/>
  <c r="Y5" i="32"/>
  <c r="X5" i="32"/>
  <c r="W5" i="32"/>
  <c r="V5" i="32"/>
  <c r="Q5" i="32" s="1"/>
  <c r="U5" i="32"/>
  <c r="T5" i="32"/>
  <c r="S5" i="32"/>
  <c r="R5" i="32"/>
  <c r="AD4" i="32"/>
  <c r="AC4" i="32"/>
  <c r="AB4" i="32"/>
  <c r="AA4" i="32"/>
  <c r="Z4" i="32"/>
  <c r="Y4" i="32"/>
  <c r="X4" i="32"/>
  <c r="W4" i="32"/>
  <c r="V4" i="32"/>
  <c r="Q4" i="32" s="1"/>
  <c r="U4" i="32"/>
  <c r="T4" i="32"/>
  <c r="R4" i="32" s="1"/>
  <c r="S4" i="32"/>
  <c r="AD3" i="32"/>
  <c r="AC3" i="32"/>
  <c r="AB3" i="32"/>
  <c r="AA3" i="32"/>
  <c r="Z3" i="32"/>
  <c r="Y3" i="32"/>
  <c r="X3" i="32"/>
  <c r="W3" i="32"/>
  <c r="V3" i="32"/>
  <c r="Q3" i="32" s="1"/>
  <c r="U3" i="32"/>
  <c r="T3" i="32"/>
  <c r="S3" i="32"/>
  <c r="R3" i="32"/>
  <c r="L33" i="31"/>
  <c r="I33" i="31"/>
  <c r="E33" i="31"/>
  <c r="B33" i="31"/>
  <c r="L32" i="31"/>
  <c r="I32" i="31"/>
  <c r="E32" i="31"/>
  <c r="B32" i="31"/>
  <c r="L31" i="31"/>
  <c r="I31" i="31"/>
  <c r="E31" i="31"/>
  <c r="B31" i="31"/>
  <c r="L28" i="31"/>
  <c r="I28" i="31"/>
  <c r="E28" i="31"/>
  <c r="B28" i="31"/>
  <c r="L27" i="31"/>
  <c r="I27" i="31"/>
  <c r="E27" i="31"/>
  <c r="B27" i="31"/>
  <c r="L26" i="31"/>
  <c r="I26" i="31"/>
  <c r="E26" i="31"/>
  <c r="B26" i="31"/>
  <c r="L23" i="31"/>
  <c r="I23" i="31"/>
  <c r="E23" i="31"/>
  <c r="B23" i="31"/>
  <c r="L22" i="31"/>
  <c r="I22" i="31"/>
  <c r="E22" i="31"/>
  <c r="B22" i="31"/>
  <c r="L21" i="31"/>
  <c r="I21" i="31"/>
  <c r="E21" i="31"/>
  <c r="B21" i="31"/>
  <c r="L18" i="31"/>
  <c r="I18" i="31"/>
  <c r="E18" i="31"/>
  <c r="B18" i="31"/>
  <c r="L17" i="31"/>
  <c r="E17" i="31"/>
  <c r="B17" i="31"/>
  <c r="L16" i="31"/>
  <c r="I16" i="31"/>
  <c r="E16" i="31"/>
  <c r="B16" i="31"/>
  <c r="L13" i="31"/>
  <c r="I13" i="31"/>
  <c r="E13" i="31"/>
  <c r="B13" i="31"/>
  <c r="L12" i="31"/>
  <c r="I12" i="31"/>
  <c r="E12" i="31"/>
  <c r="B12" i="31"/>
  <c r="L11" i="31"/>
  <c r="I11" i="31"/>
  <c r="E11" i="31"/>
  <c r="B11" i="31"/>
  <c r="AD7" i="31"/>
  <c r="AC7" i="31"/>
  <c r="AB7" i="31"/>
  <c r="AA7" i="31"/>
  <c r="Z7" i="31"/>
  <c r="Y7" i="31"/>
  <c r="X7" i="31"/>
  <c r="W7" i="31"/>
  <c r="V7" i="31"/>
  <c r="Q7" i="31" s="1"/>
  <c r="U7" i="31"/>
  <c r="T7" i="31"/>
  <c r="S7" i="31"/>
  <c r="R7" i="31"/>
  <c r="AD6" i="31"/>
  <c r="AC6" i="31"/>
  <c r="AB6" i="31"/>
  <c r="AA6" i="31"/>
  <c r="Z6" i="31"/>
  <c r="Y6" i="31"/>
  <c r="X6" i="31"/>
  <c r="W6" i="31"/>
  <c r="V6" i="31"/>
  <c r="Q6" i="31" s="1"/>
  <c r="U6" i="31"/>
  <c r="T6" i="31"/>
  <c r="R6" i="31" s="1"/>
  <c r="S6" i="31"/>
  <c r="AD5" i="31"/>
  <c r="AC5" i="31"/>
  <c r="AB5" i="31"/>
  <c r="AA5" i="31"/>
  <c r="Z5" i="31"/>
  <c r="Y5" i="31"/>
  <c r="X5" i="31"/>
  <c r="W5" i="31"/>
  <c r="V5" i="31"/>
  <c r="Q5" i="31" s="1"/>
  <c r="U5" i="31"/>
  <c r="T5" i="31"/>
  <c r="S5" i="31"/>
  <c r="R5" i="31"/>
  <c r="AD4" i="31"/>
  <c r="AC4" i="31"/>
  <c r="AB4" i="31"/>
  <c r="AA4" i="31"/>
  <c r="Z4" i="31"/>
  <c r="Y4" i="31"/>
  <c r="X4" i="31"/>
  <c r="W4" i="31"/>
  <c r="V4" i="31"/>
  <c r="Q4" i="31" s="1"/>
  <c r="U4" i="31"/>
  <c r="T4" i="31"/>
  <c r="R4" i="31" s="1"/>
  <c r="S4" i="31"/>
  <c r="AD3" i="31"/>
  <c r="AC3" i="31"/>
  <c r="AB3" i="31"/>
  <c r="AA3" i="31"/>
  <c r="Z3" i="31"/>
  <c r="Y3" i="31"/>
  <c r="X3" i="31"/>
  <c r="W3" i="31"/>
  <c r="V3" i="31"/>
  <c r="Q3" i="31" s="1"/>
  <c r="U3" i="31"/>
  <c r="T3" i="31"/>
  <c r="S3" i="31"/>
  <c r="R3" i="31"/>
  <c r="L33" i="30"/>
  <c r="I33" i="30"/>
  <c r="E33" i="30"/>
  <c r="B33" i="30"/>
  <c r="L32" i="30"/>
  <c r="I32" i="30"/>
  <c r="E32" i="30"/>
  <c r="B32" i="30"/>
  <c r="L31" i="30"/>
  <c r="I31" i="30"/>
  <c r="E31" i="30"/>
  <c r="B31" i="30"/>
  <c r="L28" i="30"/>
  <c r="I28" i="30"/>
  <c r="E28" i="30"/>
  <c r="B28" i="30"/>
  <c r="L27" i="30"/>
  <c r="I27" i="30"/>
  <c r="E27" i="30"/>
  <c r="B27" i="30"/>
  <c r="L26" i="30"/>
  <c r="I26" i="30"/>
  <c r="E26" i="30"/>
  <c r="B26" i="30"/>
  <c r="L23" i="30"/>
  <c r="I23" i="30"/>
  <c r="E23" i="30"/>
  <c r="B23" i="30"/>
  <c r="L22" i="30"/>
  <c r="I22" i="30"/>
  <c r="E22" i="30"/>
  <c r="B22" i="30"/>
  <c r="L21" i="30"/>
  <c r="I21" i="30"/>
  <c r="E21" i="30"/>
  <c r="B21" i="30"/>
  <c r="L18" i="30"/>
  <c r="I18" i="30"/>
  <c r="E18" i="30"/>
  <c r="B18" i="30"/>
  <c r="L17" i="30"/>
  <c r="E17" i="30"/>
  <c r="B17" i="30"/>
  <c r="L16" i="30"/>
  <c r="I16" i="30"/>
  <c r="E16" i="30"/>
  <c r="B16" i="30"/>
  <c r="L13" i="30"/>
  <c r="I13" i="30"/>
  <c r="E13" i="30"/>
  <c r="B13" i="30"/>
  <c r="L12" i="30"/>
  <c r="I12" i="30"/>
  <c r="E12" i="30"/>
  <c r="B12" i="30"/>
  <c r="L11" i="30"/>
  <c r="I11" i="30"/>
  <c r="E11" i="30"/>
  <c r="B11" i="30"/>
  <c r="AD7" i="30"/>
  <c r="AC7" i="30"/>
  <c r="AB7" i="30"/>
  <c r="AA7" i="30"/>
  <c r="Z7" i="30"/>
  <c r="Y7" i="30"/>
  <c r="X7" i="30"/>
  <c r="W7" i="30"/>
  <c r="V7" i="30"/>
  <c r="Q7" i="30" s="1"/>
  <c r="U7" i="30"/>
  <c r="T7" i="30"/>
  <c r="S7" i="30"/>
  <c r="R7" i="30"/>
  <c r="AD6" i="30"/>
  <c r="AC6" i="30"/>
  <c r="AB6" i="30"/>
  <c r="AA6" i="30"/>
  <c r="Z6" i="30"/>
  <c r="Y6" i="30"/>
  <c r="X6" i="30"/>
  <c r="W6" i="30"/>
  <c r="V6" i="30"/>
  <c r="Q6" i="30" s="1"/>
  <c r="U6" i="30"/>
  <c r="T6" i="30"/>
  <c r="R6" i="30" s="1"/>
  <c r="S6" i="30"/>
  <c r="AD5" i="30"/>
  <c r="AC5" i="30"/>
  <c r="AB5" i="30"/>
  <c r="AA5" i="30"/>
  <c r="Z5" i="30"/>
  <c r="Y5" i="30"/>
  <c r="X5" i="30"/>
  <c r="W5" i="30"/>
  <c r="V5" i="30"/>
  <c r="Q5" i="30" s="1"/>
  <c r="U5" i="30"/>
  <c r="T5" i="30"/>
  <c r="S5" i="30"/>
  <c r="R5" i="30"/>
  <c r="AD4" i="30"/>
  <c r="AC4" i="30"/>
  <c r="AB4" i="30"/>
  <c r="AA4" i="30"/>
  <c r="Z4" i="30"/>
  <c r="Y4" i="30"/>
  <c r="X4" i="30"/>
  <c r="W4" i="30"/>
  <c r="V4" i="30"/>
  <c r="Q4" i="30" s="1"/>
  <c r="U4" i="30"/>
  <c r="T4" i="30"/>
  <c r="R4" i="30" s="1"/>
  <c r="S4" i="30"/>
  <c r="AD3" i="30"/>
  <c r="AC3" i="30"/>
  <c r="AB3" i="30"/>
  <c r="AA3" i="30"/>
  <c r="Z3" i="30"/>
  <c r="Y3" i="30"/>
  <c r="X3" i="30"/>
  <c r="W3" i="30"/>
  <c r="V3" i="30"/>
  <c r="Q3" i="30" s="1"/>
  <c r="U3" i="30"/>
  <c r="T3" i="30"/>
  <c r="S3" i="30"/>
  <c r="R3" i="30"/>
  <c r="B18" i="27"/>
  <c r="L33" i="29"/>
  <c r="I33" i="29"/>
  <c r="E33" i="29"/>
  <c r="B33" i="29"/>
  <c r="L32" i="29"/>
  <c r="I32" i="29"/>
  <c r="E32" i="29"/>
  <c r="B32" i="29"/>
  <c r="L31" i="29"/>
  <c r="I31" i="29"/>
  <c r="E31" i="29"/>
  <c r="B31" i="29"/>
  <c r="L28" i="29"/>
  <c r="I28" i="29"/>
  <c r="E28" i="29"/>
  <c r="B28" i="29"/>
  <c r="L27" i="29"/>
  <c r="I27" i="29"/>
  <c r="E27" i="29"/>
  <c r="B27" i="29"/>
  <c r="L26" i="29"/>
  <c r="I26" i="29"/>
  <c r="E26" i="29"/>
  <c r="B26" i="29"/>
  <c r="L23" i="29"/>
  <c r="I23" i="29"/>
  <c r="E23" i="29"/>
  <c r="B23" i="29"/>
  <c r="L22" i="29"/>
  <c r="I22" i="29"/>
  <c r="E22" i="29"/>
  <c r="B22" i="29"/>
  <c r="L21" i="29"/>
  <c r="I21" i="29"/>
  <c r="E21" i="29"/>
  <c r="B21" i="29"/>
  <c r="L18" i="29"/>
  <c r="I18" i="29"/>
  <c r="E18" i="29"/>
  <c r="B18" i="29"/>
  <c r="L17" i="29"/>
  <c r="E17" i="29"/>
  <c r="B17" i="29"/>
  <c r="L16" i="29"/>
  <c r="I16" i="29"/>
  <c r="E16" i="29"/>
  <c r="B16" i="29"/>
  <c r="L13" i="29"/>
  <c r="I13" i="29"/>
  <c r="E13" i="29"/>
  <c r="B13" i="29"/>
  <c r="L12" i="29"/>
  <c r="I12" i="29"/>
  <c r="E12" i="29"/>
  <c r="B12" i="29"/>
  <c r="L11" i="29"/>
  <c r="I11" i="29"/>
  <c r="E11" i="29"/>
  <c r="B11" i="29"/>
  <c r="AD7" i="29"/>
  <c r="AC7" i="29"/>
  <c r="AB7" i="29"/>
  <c r="AA7" i="29"/>
  <c r="Z7" i="29"/>
  <c r="Y7" i="29"/>
  <c r="X7" i="29"/>
  <c r="W7" i="29"/>
  <c r="V7" i="29"/>
  <c r="U7" i="29"/>
  <c r="T7" i="29"/>
  <c r="S7" i="29"/>
  <c r="R7" i="29" s="1"/>
  <c r="Q7" i="29"/>
  <c r="AD6" i="29"/>
  <c r="AC6" i="29"/>
  <c r="AB6" i="29"/>
  <c r="AA6" i="29"/>
  <c r="Z6" i="29"/>
  <c r="Y6" i="29"/>
  <c r="X6" i="29"/>
  <c r="W6" i="29"/>
  <c r="Q6" i="29" s="1"/>
  <c r="V6" i="29"/>
  <c r="U6" i="29"/>
  <c r="T6" i="29"/>
  <c r="S6" i="29"/>
  <c r="R6" i="29" s="1"/>
  <c r="AD5" i="29"/>
  <c r="AC5" i="29"/>
  <c r="AB5" i="29"/>
  <c r="AA5" i="29"/>
  <c r="Z5" i="29"/>
  <c r="Y5" i="29"/>
  <c r="X5" i="29"/>
  <c r="W5" i="29"/>
  <c r="V5" i="29"/>
  <c r="U5" i="29"/>
  <c r="Q5" i="29" s="1"/>
  <c r="T5" i="29"/>
  <c r="S5" i="29"/>
  <c r="R5" i="29" s="1"/>
  <c r="AD4" i="29"/>
  <c r="AC4" i="29"/>
  <c r="AB4" i="29"/>
  <c r="AA4" i="29"/>
  <c r="Z4" i="29"/>
  <c r="Y4" i="29"/>
  <c r="X4" i="29"/>
  <c r="W4" i="29"/>
  <c r="V4" i="29"/>
  <c r="U4" i="29"/>
  <c r="T4" i="29"/>
  <c r="S4" i="29"/>
  <c r="AD3" i="29"/>
  <c r="AC3" i="29"/>
  <c r="AB3" i="29"/>
  <c r="AA3" i="29"/>
  <c r="Z3" i="29"/>
  <c r="Y3" i="29"/>
  <c r="X3" i="29"/>
  <c r="W3" i="29"/>
  <c r="V3" i="29"/>
  <c r="U3" i="29"/>
  <c r="Q3" i="29" s="1"/>
  <c r="T3" i="29"/>
  <c r="S3" i="29"/>
  <c r="L33" i="27"/>
  <c r="I33" i="27"/>
  <c r="E33" i="27"/>
  <c r="B33" i="27"/>
  <c r="L32" i="27"/>
  <c r="I32" i="27"/>
  <c r="E32" i="27"/>
  <c r="B32" i="27"/>
  <c r="L31" i="27"/>
  <c r="I31" i="27"/>
  <c r="E31" i="27"/>
  <c r="B31" i="27"/>
  <c r="L28" i="27"/>
  <c r="I28" i="27"/>
  <c r="E28" i="27"/>
  <c r="B28" i="27"/>
  <c r="L27" i="27"/>
  <c r="I27" i="27"/>
  <c r="E27" i="27"/>
  <c r="B27" i="27"/>
  <c r="L26" i="27"/>
  <c r="I26" i="27"/>
  <c r="E26" i="27"/>
  <c r="B26" i="27"/>
  <c r="L23" i="27"/>
  <c r="I23" i="27"/>
  <c r="E23" i="27"/>
  <c r="B23" i="27"/>
  <c r="L22" i="27"/>
  <c r="I22" i="27"/>
  <c r="B22" i="27"/>
  <c r="L21" i="27"/>
  <c r="I21" i="27"/>
  <c r="E21" i="27"/>
  <c r="B21" i="27"/>
  <c r="L18" i="27"/>
  <c r="I18" i="27"/>
  <c r="E18" i="27"/>
  <c r="L17" i="27"/>
  <c r="E17" i="27"/>
  <c r="B17" i="27"/>
  <c r="L16" i="27"/>
  <c r="I16" i="27"/>
  <c r="E16" i="27"/>
  <c r="B16" i="27"/>
  <c r="L13" i="27"/>
  <c r="I13" i="27"/>
  <c r="E13" i="27"/>
  <c r="B13" i="27"/>
  <c r="L12" i="27"/>
  <c r="I12" i="27"/>
  <c r="E12" i="27"/>
  <c r="B12" i="27"/>
  <c r="L11" i="27"/>
  <c r="I11" i="27"/>
  <c r="E11" i="27"/>
  <c r="B11" i="27"/>
  <c r="AD7" i="27"/>
  <c r="AC7" i="27"/>
  <c r="AB7" i="27"/>
  <c r="AA7" i="27"/>
  <c r="Z7" i="27"/>
  <c r="Y7" i="27"/>
  <c r="X7" i="27"/>
  <c r="W7" i="27"/>
  <c r="V7" i="27"/>
  <c r="U7" i="27"/>
  <c r="T7" i="27"/>
  <c r="R7" i="27" s="1"/>
  <c r="S7" i="27"/>
  <c r="AD6" i="27"/>
  <c r="AC6" i="27"/>
  <c r="AB6" i="27"/>
  <c r="AA6" i="27"/>
  <c r="Z6" i="27"/>
  <c r="Y6" i="27"/>
  <c r="X6" i="27"/>
  <c r="W6" i="27"/>
  <c r="V6" i="27"/>
  <c r="U6" i="27"/>
  <c r="T6" i="27"/>
  <c r="S6" i="27"/>
  <c r="AD5" i="27"/>
  <c r="AC5" i="27"/>
  <c r="AB5" i="27"/>
  <c r="AA5" i="27"/>
  <c r="Z5" i="27"/>
  <c r="Y5" i="27"/>
  <c r="X5" i="27"/>
  <c r="W5" i="27"/>
  <c r="V5" i="27"/>
  <c r="U5" i="27"/>
  <c r="T5" i="27"/>
  <c r="S5" i="27"/>
  <c r="R5" i="27" s="1"/>
  <c r="AD4" i="27"/>
  <c r="AC4" i="27"/>
  <c r="AB4" i="27"/>
  <c r="AA4" i="27"/>
  <c r="Z4" i="27"/>
  <c r="Y4" i="27"/>
  <c r="X4" i="27"/>
  <c r="W4" i="27"/>
  <c r="V4" i="27"/>
  <c r="Q4" i="27" s="1"/>
  <c r="U4" i="27"/>
  <c r="T4" i="27"/>
  <c r="R4" i="27" s="1"/>
  <c r="S4" i="27"/>
  <c r="AD3" i="27"/>
  <c r="AC3" i="27"/>
  <c r="AB3" i="27"/>
  <c r="AA3" i="27"/>
  <c r="Z3" i="27"/>
  <c r="Y3" i="27"/>
  <c r="X3" i="27"/>
  <c r="W3" i="27"/>
  <c r="V3" i="27"/>
  <c r="Q3" i="27" s="1"/>
  <c r="U3" i="27"/>
  <c r="T3" i="27"/>
  <c r="S3" i="27"/>
  <c r="R3" i="27"/>
  <c r="L33" i="26"/>
  <c r="I33" i="26"/>
  <c r="E33" i="26"/>
  <c r="B33" i="26"/>
  <c r="L32" i="26"/>
  <c r="I32" i="26"/>
  <c r="E32" i="26"/>
  <c r="B32" i="26"/>
  <c r="L31" i="26"/>
  <c r="I31" i="26"/>
  <c r="E31" i="26"/>
  <c r="B31" i="26"/>
  <c r="L28" i="26"/>
  <c r="I28" i="26"/>
  <c r="E28" i="26"/>
  <c r="B28" i="26"/>
  <c r="L27" i="26"/>
  <c r="I27" i="26"/>
  <c r="E27" i="26"/>
  <c r="B27" i="26"/>
  <c r="L26" i="26"/>
  <c r="I26" i="26"/>
  <c r="E26" i="26"/>
  <c r="B26" i="26"/>
  <c r="L23" i="26"/>
  <c r="I23" i="26"/>
  <c r="E23" i="26"/>
  <c r="B23" i="26"/>
  <c r="L22" i="26"/>
  <c r="I22" i="26"/>
  <c r="E22" i="26"/>
  <c r="B22" i="26"/>
  <c r="L21" i="26"/>
  <c r="I21" i="26"/>
  <c r="E21" i="26"/>
  <c r="B21" i="26"/>
  <c r="L18" i="26"/>
  <c r="I18" i="26"/>
  <c r="E18" i="26"/>
  <c r="B18" i="26"/>
  <c r="L17" i="26"/>
  <c r="E17" i="26"/>
  <c r="B17" i="26"/>
  <c r="L16" i="26"/>
  <c r="I16" i="26"/>
  <c r="E16" i="26"/>
  <c r="B16" i="26"/>
  <c r="L13" i="26"/>
  <c r="I13" i="26"/>
  <c r="E13" i="26"/>
  <c r="B13" i="26"/>
  <c r="L12" i="26"/>
  <c r="I12" i="26"/>
  <c r="E12" i="26"/>
  <c r="B12" i="26"/>
  <c r="L11" i="26"/>
  <c r="I11" i="26"/>
  <c r="E11" i="26"/>
  <c r="B11" i="26"/>
  <c r="AD7" i="26"/>
  <c r="AC7" i="26"/>
  <c r="AB7" i="26"/>
  <c r="AA7" i="26"/>
  <c r="Z7" i="26"/>
  <c r="Y7" i="26"/>
  <c r="X7" i="26"/>
  <c r="W7" i="26"/>
  <c r="V7" i="26"/>
  <c r="Q7" i="26" s="1"/>
  <c r="U7" i="26"/>
  <c r="T7" i="26"/>
  <c r="S7" i="26"/>
  <c r="R7" i="26"/>
  <c r="AD6" i="26"/>
  <c r="AC6" i="26"/>
  <c r="AB6" i="26"/>
  <c r="AA6" i="26"/>
  <c r="Z6" i="26"/>
  <c r="Y6" i="26"/>
  <c r="X6" i="26"/>
  <c r="W6" i="26"/>
  <c r="V6" i="26"/>
  <c r="Q6" i="26" s="1"/>
  <c r="U6" i="26"/>
  <c r="T6" i="26"/>
  <c r="R6" i="26" s="1"/>
  <c r="S6" i="26"/>
  <c r="AD5" i="26"/>
  <c r="AC5" i="26"/>
  <c r="AB5" i="26"/>
  <c r="AA5" i="26"/>
  <c r="Z5" i="26"/>
  <c r="Y5" i="26"/>
  <c r="X5" i="26"/>
  <c r="W5" i="26"/>
  <c r="V5" i="26"/>
  <c r="Q5" i="26" s="1"/>
  <c r="U5" i="26"/>
  <c r="T5" i="26"/>
  <c r="S5" i="26"/>
  <c r="R5" i="26"/>
  <c r="AD4" i="26"/>
  <c r="AC4" i="26"/>
  <c r="AB4" i="26"/>
  <c r="AA4" i="26"/>
  <c r="Z4" i="26"/>
  <c r="Y4" i="26"/>
  <c r="X4" i="26"/>
  <c r="W4" i="26"/>
  <c r="V4" i="26"/>
  <c r="Q4" i="26" s="1"/>
  <c r="U4" i="26"/>
  <c r="T4" i="26"/>
  <c r="R4" i="26" s="1"/>
  <c r="S4" i="26"/>
  <c r="AD3" i="26"/>
  <c r="AC3" i="26"/>
  <c r="AB3" i="26"/>
  <c r="AA3" i="26"/>
  <c r="Z3" i="26"/>
  <c r="Y3" i="26"/>
  <c r="X3" i="26"/>
  <c r="W3" i="26"/>
  <c r="V3" i="26"/>
  <c r="Q3" i="26" s="1"/>
  <c r="U3" i="26"/>
  <c r="T3" i="26"/>
  <c r="S3" i="26"/>
  <c r="R3" i="26"/>
  <c r="L32" i="25"/>
  <c r="I32" i="25"/>
  <c r="E32" i="25"/>
  <c r="B32" i="25"/>
  <c r="L31" i="25"/>
  <c r="I31" i="25"/>
  <c r="E31" i="25"/>
  <c r="B31" i="25"/>
  <c r="L27" i="25"/>
  <c r="I27" i="25"/>
  <c r="E27" i="25"/>
  <c r="B27" i="25"/>
  <c r="L26" i="25"/>
  <c r="I26" i="25"/>
  <c r="E26" i="25"/>
  <c r="B26" i="25"/>
  <c r="E23" i="25"/>
  <c r="B23" i="25"/>
  <c r="L22" i="25"/>
  <c r="I22" i="25"/>
  <c r="E22" i="25"/>
  <c r="B22" i="25"/>
  <c r="L21" i="25"/>
  <c r="I21" i="25"/>
  <c r="E21" i="25"/>
  <c r="B21" i="25"/>
  <c r="L17" i="25"/>
  <c r="E17" i="25"/>
  <c r="B17" i="25"/>
  <c r="L16" i="25"/>
  <c r="I16" i="25"/>
  <c r="E16" i="25"/>
  <c r="B16" i="25"/>
  <c r="L12" i="25"/>
  <c r="I12" i="25"/>
  <c r="B12" i="25"/>
  <c r="L11" i="25"/>
  <c r="I11" i="25"/>
  <c r="E11" i="25"/>
  <c r="B11" i="25"/>
  <c r="L33" i="24"/>
  <c r="I33" i="24"/>
  <c r="E33" i="24"/>
  <c r="B33" i="24"/>
  <c r="L32" i="24"/>
  <c r="I32" i="24"/>
  <c r="E32" i="24"/>
  <c r="B32" i="24"/>
  <c r="L31" i="24"/>
  <c r="I31" i="24"/>
  <c r="E31" i="24"/>
  <c r="B31" i="24"/>
  <c r="L28" i="24"/>
  <c r="I28" i="24"/>
  <c r="E28" i="24"/>
  <c r="B28" i="24"/>
  <c r="L27" i="24"/>
  <c r="I27" i="24"/>
  <c r="E27" i="24"/>
  <c r="B27" i="24"/>
  <c r="L26" i="24"/>
  <c r="I26" i="24"/>
  <c r="E26" i="24"/>
  <c r="B26" i="24"/>
  <c r="L23" i="24"/>
  <c r="I23" i="24"/>
  <c r="E23" i="24"/>
  <c r="B23" i="24"/>
  <c r="L22" i="24"/>
  <c r="I22" i="24"/>
  <c r="E22" i="24"/>
  <c r="B22" i="24"/>
  <c r="L21" i="24"/>
  <c r="I21" i="24"/>
  <c r="E21" i="24"/>
  <c r="B21" i="24"/>
  <c r="L18" i="24"/>
  <c r="I18" i="24"/>
  <c r="E18" i="24"/>
  <c r="B18" i="24"/>
  <c r="L17" i="24"/>
  <c r="E17" i="24"/>
  <c r="B17" i="24"/>
  <c r="L16" i="24"/>
  <c r="I16" i="24"/>
  <c r="E16" i="24"/>
  <c r="B16" i="24"/>
  <c r="L13" i="24"/>
  <c r="I13" i="24"/>
  <c r="E13" i="24"/>
  <c r="B13" i="24"/>
  <c r="L12" i="24"/>
  <c r="I12" i="24"/>
  <c r="E12" i="24"/>
  <c r="B12" i="24"/>
  <c r="L11" i="24"/>
  <c r="I11" i="24"/>
  <c r="E11" i="24"/>
  <c r="B11" i="24"/>
  <c r="AD7" i="24"/>
  <c r="AC7" i="24"/>
  <c r="AB7" i="24"/>
  <c r="AA7" i="24"/>
  <c r="Z7" i="24"/>
  <c r="Y7" i="24"/>
  <c r="X7" i="24"/>
  <c r="W7" i="24"/>
  <c r="V7" i="24"/>
  <c r="U7" i="24"/>
  <c r="T7" i="24"/>
  <c r="S7" i="24"/>
  <c r="R7" i="24" s="1"/>
  <c r="Q7" i="24"/>
  <c r="AD6" i="24"/>
  <c r="AC6" i="24"/>
  <c r="AB6" i="24"/>
  <c r="AA6" i="24"/>
  <c r="Z6" i="24"/>
  <c r="Y6" i="24"/>
  <c r="X6" i="24"/>
  <c r="W6" i="24"/>
  <c r="Q6" i="24" s="1"/>
  <c r="V6" i="24"/>
  <c r="U6" i="24"/>
  <c r="T6" i="24"/>
  <c r="S6" i="24"/>
  <c r="R6" i="24" s="1"/>
  <c r="AD5" i="24"/>
  <c r="AC5" i="24"/>
  <c r="AB5" i="24"/>
  <c r="AA5" i="24"/>
  <c r="Z5" i="24"/>
  <c r="Y5" i="24"/>
  <c r="X5" i="24"/>
  <c r="W5" i="24"/>
  <c r="V5" i="24"/>
  <c r="U5" i="24"/>
  <c r="T5" i="24"/>
  <c r="S5" i="24"/>
  <c r="R5" i="24" s="1"/>
  <c r="Q5" i="24"/>
  <c r="AD4" i="24"/>
  <c r="AC4" i="24"/>
  <c r="AB4" i="24"/>
  <c r="AA4" i="24"/>
  <c r="Z4" i="24"/>
  <c r="Y4" i="24"/>
  <c r="X4" i="24"/>
  <c r="W4" i="24"/>
  <c r="Q4" i="24" s="1"/>
  <c r="V4" i="24"/>
  <c r="U4" i="24"/>
  <c r="T4" i="24"/>
  <c r="S4" i="24"/>
  <c r="R4" i="24" s="1"/>
  <c r="AD3" i="24"/>
  <c r="AC3" i="24"/>
  <c r="AB3" i="24"/>
  <c r="AA3" i="24"/>
  <c r="Z3" i="24"/>
  <c r="Y3" i="24"/>
  <c r="X3" i="24"/>
  <c r="W3" i="24"/>
  <c r="V3" i="24"/>
  <c r="U3" i="24"/>
  <c r="T3" i="24"/>
  <c r="S3" i="24"/>
  <c r="R3" i="24" s="1"/>
  <c r="Q3" i="24"/>
  <c r="R8" i="25" l="1"/>
  <c r="R6" i="25"/>
  <c r="R7" i="25"/>
  <c r="R5" i="25"/>
  <c r="Q5" i="25"/>
  <c r="R4" i="25"/>
  <c r="Q4" i="25"/>
  <c r="Q3" i="25"/>
  <c r="R3" i="25"/>
  <c r="Q7" i="25"/>
  <c r="Q8" i="25"/>
  <c r="Q6" i="25"/>
  <c r="R3" i="29"/>
  <c r="R4" i="29"/>
  <c r="Q4" i="29"/>
  <c r="Q7" i="27"/>
  <c r="R6" i="27"/>
  <c r="Q5" i="27"/>
  <c r="Q6" i="27"/>
  <c r="L33" i="2"/>
  <c r="L32" i="2"/>
  <c r="L31" i="2"/>
  <c r="I33" i="2"/>
  <c r="I32" i="2"/>
  <c r="I31" i="2"/>
  <c r="L27" i="2"/>
  <c r="L26" i="2"/>
  <c r="L28" i="2"/>
  <c r="I28" i="2"/>
  <c r="I27" i="2"/>
  <c r="I26" i="2"/>
  <c r="L22" i="2"/>
  <c r="L21" i="2"/>
  <c r="I22" i="2"/>
  <c r="I21" i="2"/>
  <c r="L23" i="2"/>
  <c r="I23" i="2"/>
  <c r="L18" i="2"/>
  <c r="I18" i="2"/>
  <c r="L17" i="2"/>
  <c r="L16" i="2"/>
  <c r="I16" i="2"/>
  <c r="L12" i="2"/>
  <c r="L11" i="2"/>
  <c r="L13" i="2"/>
  <c r="I13" i="2"/>
  <c r="I12" i="2"/>
  <c r="I11" i="2"/>
  <c r="E33" i="2"/>
  <c r="E32" i="2"/>
  <c r="E31" i="2"/>
  <c r="B33" i="2"/>
  <c r="B32" i="2"/>
  <c r="B31" i="2"/>
  <c r="E27" i="2"/>
  <c r="E26" i="2"/>
  <c r="E28" i="2"/>
  <c r="B28" i="2"/>
  <c r="B27" i="2"/>
  <c r="B26" i="2"/>
  <c r="E23" i="2"/>
  <c r="E22" i="2"/>
  <c r="E21" i="2"/>
  <c r="B23" i="2"/>
  <c r="B22" i="2"/>
  <c r="B21" i="2"/>
  <c r="E18" i="2"/>
  <c r="E17" i="2"/>
  <c r="E16" i="2"/>
  <c r="B18" i="2"/>
  <c r="B17" i="2"/>
  <c r="B16" i="2"/>
  <c r="E13" i="2"/>
  <c r="E12" i="2"/>
  <c r="E11" i="2"/>
  <c r="B13" i="2"/>
  <c r="B12" i="2"/>
  <c r="B11" i="2"/>
  <c r="V7" i="2" l="1"/>
  <c r="U7" i="2"/>
  <c r="Y7" i="2"/>
  <c r="Y6" i="2"/>
  <c r="Y5" i="2"/>
  <c r="Y4" i="2"/>
  <c r="Y3" i="2"/>
  <c r="X7" i="2"/>
  <c r="X6" i="2"/>
  <c r="X5" i="2"/>
  <c r="X4" i="2"/>
  <c r="X3" i="2"/>
  <c r="W7" i="2"/>
  <c r="W6" i="2"/>
  <c r="W5" i="2"/>
  <c r="W4" i="2"/>
  <c r="W3" i="2"/>
  <c r="V5" i="2"/>
  <c r="V6" i="2"/>
  <c r="V4" i="2"/>
  <c r="V3" i="2"/>
  <c r="Z7" i="2"/>
  <c r="Z6" i="2"/>
  <c r="Z5" i="2"/>
  <c r="Z4" i="2"/>
  <c r="Z3" i="2"/>
  <c r="AA7" i="2"/>
  <c r="AA6" i="2"/>
  <c r="AA5" i="2"/>
  <c r="AA4" i="2"/>
  <c r="AA3" i="2"/>
  <c r="AB7" i="2"/>
  <c r="AB6" i="2"/>
  <c r="AB5" i="2"/>
  <c r="AB4" i="2"/>
  <c r="AB3" i="2"/>
  <c r="AC7" i="2"/>
  <c r="AC6" i="2"/>
  <c r="AC5" i="2"/>
  <c r="AC4" i="2"/>
  <c r="AC3" i="2"/>
  <c r="AD7" i="2"/>
  <c r="AD6" i="2"/>
  <c r="AD5" i="2"/>
  <c r="AD4" i="2"/>
  <c r="AD3" i="2"/>
  <c r="T7" i="2"/>
  <c r="T6" i="2"/>
  <c r="T5" i="2"/>
  <c r="T4" i="2"/>
  <c r="S7" i="2"/>
  <c r="R7" i="2" s="1"/>
  <c r="S6" i="2"/>
  <c r="R6" i="2" s="1"/>
  <c r="S5" i="2"/>
  <c r="R5" i="2" s="1"/>
  <c r="S4" i="2"/>
  <c r="R4" i="2" s="1"/>
  <c r="T3" i="2"/>
  <c r="S3" i="2"/>
  <c r="R3" i="2" s="1"/>
  <c r="U6" i="2"/>
  <c r="U5" i="2"/>
  <c r="U3" i="2"/>
  <c r="U4" i="2"/>
  <c r="Q4" i="2" l="1"/>
  <c r="Q3" i="2"/>
  <c r="Q5" i="2"/>
  <c r="Q7" i="2"/>
  <c r="Q6" i="2"/>
</calcChain>
</file>

<file path=xl/sharedStrings.xml><?xml version="1.0" encoding="utf-8"?>
<sst xmlns="http://schemas.openxmlformats.org/spreadsheetml/2006/main" count="1665" uniqueCount="392">
  <si>
    <t>TOPLAM İL SAYISI; 51,  GRUP SAYISI; 20,  TAKIM SAYISI; 102</t>
  </si>
  <si>
    <t>GRUPLAR, İLLER VE TAKIM SAYILARI</t>
  </si>
  <si>
    <t> NO</t>
  </si>
  <si>
    <t>1.GRUP</t>
  </si>
  <si>
    <t>TAKIM SAYISI</t>
  </si>
  <si>
    <t>2.GRUP</t>
  </si>
  <si>
    <t>3.GRUP</t>
  </si>
  <si>
    <t>EDİRNE (merkez)</t>
  </si>
  <si>
    <t>EDİRNE (uzunköprü)</t>
  </si>
  <si>
    <t>BALIKESİR (merkez)</t>
  </si>
  <si>
    <t>KIRKLARELİ (Lüleburgaz)</t>
  </si>
  <si>
    <t>KIRKLARELİ (merkez)</t>
  </si>
  <si>
    <t>BURSA (büyükşehir belediyesi)</t>
  </si>
  <si>
    <t>TEKİRDAĞ (çorlu)</t>
  </si>
  <si>
    <t>TEKİRDAĞ (zübeyde hanım)</t>
  </si>
  <si>
    <t>BİLECİK (merkez)</t>
  </si>
  <si>
    <t>İSTANBUL (sultangazi)</t>
  </si>
  <si>
    <t>ÇANAKKALE (merkez)</t>
  </si>
  <si>
    <t>YALOVA ((çınarcık)</t>
  </si>
  <si>
    <t>İSTANBUL (zeytinburnu)</t>
  </si>
  <si>
    <t>İSTANBUL (maltepe)</t>
  </si>
  <si>
    <t>KOCAELİ (gölcük)</t>
  </si>
  <si>
    <t>TOPLAM</t>
  </si>
  <si>
    <t>4.GRUP</t>
  </si>
  <si>
    <t>NO </t>
  </si>
  <si>
    <t>5.GRUP</t>
  </si>
  <si>
    <t>6.GRUP</t>
  </si>
  <si>
    <t>BURSA (A.O. Sönmez)</t>
  </si>
  <si>
    <t>İZMİR (narlıdere)</t>
  </si>
  <si>
    <t>İZMİR (karşıyaka)</t>
  </si>
  <si>
    <t>KOCAELİ (merkez)</t>
  </si>
  <si>
    <t>AYDIN (nazilli)</t>
  </si>
  <si>
    <t>AYDIN (söke)</t>
  </si>
  <si>
    <t>SAKARYA (hendek)</t>
  </si>
  <si>
    <t>AFYON (merkez)</t>
  </si>
  <si>
    <t>AFYON (emirdağ)</t>
  </si>
  <si>
    <t>YALOVA (belediyesi)</t>
  </si>
  <si>
    <t>MANİSA (turgutlu)</t>
  </si>
  <si>
    <t>MANİSA (gördes)</t>
  </si>
  <si>
    <t>BURSA (yenişehir)</t>
  </si>
  <si>
    <t>MUĞLA (fethiye)</t>
  </si>
  <si>
    <t>DENİZLİ (çivril)</t>
  </si>
  <si>
    <t>KOCAELİ (dilovası)</t>
  </si>
  <si>
    <t>7.GRUP</t>
  </si>
  <si>
    <t>8.GRUP</t>
  </si>
  <si>
    <t>9.GRUP</t>
  </si>
  <si>
    <t>İZMİR (foça)</t>
  </si>
  <si>
    <t>İZMİR (narlıdere YBRM))</t>
  </si>
  <si>
    <t>UŞAK (merkez)</t>
  </si>
  <si>
    <t>MANİSA (soma)</t>
  </si>
  <si>
    <t>AFYON (engelsiz yaşam merkezi)</t>
  </si>
  <si>
    <t>İZMİR (buca)</t>
  </si>
  <si>
    <t>AFYON (bolvadin)</t>
  </si>
  <si>
    <t>MUĞLA (AHNÖ huzurevi)</t>
  </si>
  <si>
    <t>AFYON (sandıklı)</t>
  </si>
  <si>
    <t>AYDIN (kuyucak)</t>
  </si>
  <si>
    <t>DENİZLİ (merkez)</t>
  </si>
  <si>
    <t xml:space="preserve">İZMİR (alsancak) </t>
  </si>
  <si>
    <t>DENİZLİ (babadağ)</t>
  </si>
  <si>
    <t>İZMİR (bornova)</t>
  </si>
  <si>
    <t>AYDIN (merkez)</t>
  </si>
  <si>
    <t>10.GRUP</t>
  </si>
  <si>
    <t>11.GRUP</t>
  </si>
  <si>
    <t>12.GRUP</t>
  </si>
  <si>
    <t>ARTVİN (şavşat)</t>
  </si>
  <si>
    <t>SAMSUN(merkez huzurevi)</t>
  </si>
  <si>
    <t>SAMSUN(ladik)</t>
  </si>
  <si>
    <t>AĞRI (merkez)</t>
  </si>
  <si>
    <t>TRABZON(trabzon huzurevi)</t>
  </si>
  <si>
    <t>TRABZON(köşk huzurevi)</t>
  </si>
  <si>
    <t>ERZİNCAN (merkez)</t>
  </si>
  <si>
    <t>AMASYA(merzifon)</t>
  </si>
  <si>
    <t>AMASYA(suluova)</t>
  </si>
  <si>
    <t>RİZE (fındıklı)</t>
  </si>
  <si>
    <t>TOKAT(merkez)</t>
  </si>
  <si>
    <t>ORDU(altınordu)</t>
  </si>
  <si>
    <t>ERZİNCAN (refaiye)</t>
  </si>
  <si>
    <t>SİVAS(sivas bedediyesi İİHT)</t>
  </si>
  <si>
    <t>TOKAT(zile)</t>
  </si>
  <si>
    <t>13.GRUP</t>
  </si>
  <si>
    <t>14.GRUP</t>
  </si>
  <si>
    <t>15.GRUP</t>
  </si>
  <si>
    <t>SAMSUN(bafra)</t>
  </si>
  <si>
    <t>G.ANTEP(şahinbey)</t>
  </si>
  <si>
    <t>ANKARA(kızılcahamam)</t>
  </si>
  <si>
    <t>ÇORUM(atıl üzelgün huzurevi)</t>
  </si>
  <si>
    <t>ADANA(çukurova)</t>
  </si>
  <si>
    <t>ZONGULDAK(çaycuma)</t>
  </si>
  <si>
    <t>YOZGAT(Yozgat A.Türkeş)</t>
  </si>
  <si>
    <t>ELAZIĞ(merkez)</t>
  </si>
  <si>
    <t>BOLU(izzetbaysal huzurevi)</t>
  </si>
  <si>
    <t>KASTAMONU(merkez)</t>
  </si>
  <si>
    <t>OSMANİYE(Özden huzurevi)</t>
  </si>
  <si>
    <t>BARTIN(merkez)</t>
  </si>
  <si>
    <t>SAMSUN(havza)</t>
  </si>
  <si>
    <t>G.ANTEP(nizip)</t>
  </si>
  <si>
    <t>KARABÜK(merkez)</t>
  </si>
  <si>
    <t>16.GRUP</t>
  </si>
  <si>
    <t>17.GRUP</t>
  </si>
  <si>
    <t>18.GRUP</t>
  </si>
  <si>
    <t>BOLU(izzet baysal vakıf huzurevi)</t>
  </si>
  <si>
    <t>MERSİN(tarsus)</t>
  </si>
  <si>
    <t>ANTALYA(fethi bayçin huzurevi)</t>
  </si>
  <si>
    <t>DÜZCE(merkez)</t>
  </si>
  <si>
    <t>ADANA(seyhan)</t>
  </si>
  <si>
    <t>KONYA(meram)</t>
  </si>
  <si>
    <t>ZONGULDAK(merkez)</t>
  </si>
  <si>
    <t>HATAY(antakya)</t>
  </si>
  <si>
    <t>ISPARTA(merkez)</t>
  </si>
  <si>
    <t>ANKARA(yenimahalle)</t>
  </si>
  <si>
    <t>NİĞDE(bor)</t>
  </si>
  <si>
    <t>BURDUR(merkez)</t>
  </si>
  <si>
    <t>ZONGULDAK(kdz. Ereğli)</t>
  </si>
  <si>
    <t>MERSİN(erdemli)</t>
  </si>
  <si>
    <t>ANTALYA(alanya gaziler)</t>
  </si>
  <si>
    <t>NO</t>
  </si>
  <si>
    <t>19.GRUP</t>
  </si>
  <si>
    <t>20.GRUP</t>
  </si>
  <si>
    <t>ANKARA(çankaya)</t>
  </si>
  <si>
    <t>ANKARA(çubuk süleyman demirel)</t>
  </si>
  <si>
    <t>ZONGULDAK(devrek)</t>
  </si>
  <si>
    <t>ESKİŞEHİR(odunpazarı)</t>
  </si>
  <si>
    <t>ÇORUM(kamile hacı ahmet akdağ h.)</t>
  </si>
  <si>
    <t>AKSARAY(merkez)</t>
  </si>
  <si>
    <t>ESKİŞEHİR(tepebaşı)</t>
  </si>
  <si>
    <t>ANTALYA(alanya huzurevi)</t>
  </si>
  <si>
    <t>KIRŞEHİR(merkez)</t>
  </si>
  <si>
    <t>ANKARA(pursaklar)</t>
  </si>
  <si>
    <t>ANKARA(çubuk abidin yılmaz)</t>
  </si>
  <si>
    <t>ISPARTA(eğridir huzurevi)</t>
  </si>
  <si>
    <t>1. GRUP</t>
  </si>
  <si>
    <t>TAKIMLAR</t>
  </si>
  <si>
    <t>BAY</t>
  </si>
  <si>
    <t>1. DEVRE</t>
  </si>
  <si>
    <t>2. DEVRE</t>
  </si>
  <si>
    <t>1. HAFTA</t>
  </si>
  <si>
    <t>SKOR</t>
  </si>
  <si>
    <t>TARİH</t>
  </si>
  <si>
    <t xml:space="preserve"> </t>
  </si>
  <si>
    <t>6. HAFTA</t>
  </si>
  <si>
    <t>2. HAFTA</t>
  </si>
  <si>
    <t>7. HAFTA</t>
  </si>
  <si>
    <t>3. HAFTA</t>
  </si>
  <si>
    <t>8. HAFTA</t>
  </si>
  <si>
    <t>4. HAFTA</t>
  </si>
  <si>
    <t>9. HAFTA</t>
  </si>
  <si>
    <t>5. HAFTA</t>
  </si>
  <si>
    <t>10. HAFTA</t>
  </si>
  <si>
    <t>4. GRUP</t>
  </si>
  <si>
    <t>5. GRUP</t>
  </si>
  <si>
    <t>6. GRUP</t>
  </si>
  <si>
    <t>7. GRUP</t>
  </si>
  <si>
    <t>8. GRUP</t>
  </si>
  <si>
    <t>9. GRUP</t>
  </si>
  <si>
    <t>10. GRUP</t>
  </si>
  <si>
    <t>11. GRUP</t>
  </si>
  <si>
    <t>12. GRUP</t>
  </si>
  <si>
    <t>13. GRUP</t>
  </si>
  <si>
    <t>14. GRUP</t>
  </si>
  <si>
    <t>15. GRUP</t>
  </si>
  <si>
    <t>16. GRUP</t>
  </si>
  <si>
    <t>17. GRUP</t>
  </si>
  <si>
    <t>18. GRUP</t>
  </si>
  <si>
    <t>BURDUR</t>
  </si>
  <si>
    <t>KIRŞEHİR</t>
  </si>
  <si>
    <t>AKSARAY</t>
  </si>
  <si>
    <t>PUANI</t>
  </si>
  <si>
    <t>ALDIĞI SAYI</t>
  </si>
  <si>
    <t>AVERAJ</t>
  </si>
  <si>
    <t>VERDİĞİ SAYI</t>
  </si>
  <si>
    <t>2.HAFTA</t>
  </si>
  <si>
    <t>3.HAFTA</t>
  </si>
  <si>
    <r>
      <t>BİLECİK</t>
    </r>
    <r>
      <rPr>
        <sz val="11"/>
        <color rgb="FFFF0000"/>
        <rFont val="Calibri"/>
        <family val="2"/>
        <charset val="162"/>
      </rPr>
      <t xml:space="preserve"> (MERKEZ)</t>
    </r>
  </si>
  <si>
    <r>
      <t>YALOVA</t>
    </r>
    <r>
      <rPr>
        <sz val="11"/>
        <color rgb="FFFF0000"/>
        <rFont val="Calibri"/>
        <family val="2"/>
        <charset val="162"/>
      </rPr>
      <t xml:space="preserve"> (ÇINARCIK)</t>
    </r>
  </si>
  <si>
    <r>
      <t>BURSA</t>
    </r>
    <r>
      <rPr>
        <sz val="11"/>
        <color rgb="FFFF0000"/>
        <rFont val="Calibri"/>
        <family val="2"/>
        <charset val="162"/>
      </rPr>
      <t xml:space="preserve"> (BÜYÜKŞEHİR BLD)</t>
    </r>
  </si>
  <si>
    <r>
      <t>BALIKESİR</t>
    </r>
    <r>
      <rPr>
        <sz val="11"/>
        <color rgb="FFFF0000"/>
        <rFont val="Calibri"/>
        <family val="2"/>
        <charset val="162"/>
      </rPr>
      <t xml:space="preserve"> (MERKEZ)</t>
    </r>
  </si>
  <si>
    <r>
      <t xml:space="preserve">KOCAELİ </t>
    </r>
    <r>
      <rPr>
        <sz val="11"/>
        <color rgb="FFFF0000"/>
        <rFont val="Calibri"/>
        <family val="2"/>
        <charset val="162"/>
      </rPr>
      <t>(GÖLCÜK)</t>
    </r>
  </si>
  <si>
    <t>SIRA</t>
  </si>
  <si>
    <r>
      <t>EDİRNE</t>
    </r>
    <r>
      <rPr>
        <sz val="11"/>
        <color rgb="FFFF0000"/>
        <rFont val="Calibri"/>
        <family val="2"/>
        <charset val="162"/>
      </rPr>
      <t xml:space="preserve"> (MERKEZ)</t>
    </r>
  </si>
  <si>
    <r>
      <t xml:space="preserve">KIRKLARELİ </t>
    </r>
    <r>
      <rPr>
        <sz val="11"/>
        <color rgb="FFFF0000"/>
        <rFont val="Calibri"/>
        <family val="2"/>
        <charset val="162"/>
      </rPr>
      <t>(LÜLEBURGAZ)</t>
    </r>
  </si>
  <si>
    <r>
      <t xml:space="preserve">TEKİRDAĞ </t>
    </r>
    <r>
      <rPr>
        <sz val="11"/>
        <color rgb="FFFF0000"/>
        <rFont val="Calibri"/>
        <family val="2"/>
        <charset val="162"/>
      </rPr>
      <t>(ÇORLU)</t>
    </r>
  </si>
  <si>
    <r>
      <t>İSTANBUL</t>
    </r>
    <r>
      <rPr>
        <sz val="11"/>
        <color rgb="FFFF0000"/>
        <rFont val="Calibri"/>
        <family val="2"/>
        <charset val="162"/>
      </rPr>
      <t xml:space="preserve"> (SULTANGAZİ)</t>
    </r>
  </si>
  <si>
    <r>
      <t xml:space="preserve">İSTANBUL </t>
    </r>
    <r>
      <rPr>
        <sz val="11"/>
        <color rgb="FFFF0000"/>
        <rFont val="Calibri"/>
        <family val="2"/>
        <charset val="162"/>
      </rPr>
      <t>(ZEYTİNBURNU)</t>
    </r>
  </si>
  <si>
    <t>HAKEM</t>
  </si>
  <si>
    <r>
      <t xml:space="preserve">EDİRNE </t>
    </r>
    <r>
      <rPr>
        <sz val="11"/>
        <color rgb="FFFF0000"/>
        <rFont val="Calibri"/>
        <family val="2"/>
        <charset val="162"/>
      </rPr>
      <t>(UZUNKÖPRÜ)</t>
    </r>
  </si>
  <si>
    <r>
      <t xml:space="preserve">ÇANAKKALE </t>
    </r>
    <r>
      <rPr>
        <sz val="11"/>
        <color rgb="FFFF0000"/>
        <rFont val="Calibri"/>
        <family val="2"/>
        <charset val="162"/>
      </rPr>
      <t>(MERKEZ)</t>
    </r>
  </si>
  <si>
    <r>
      <t xml:space="preserve">KIRKLARELİ </t>
    </r>
    <r>
      <rPr>
        <sz val="11"/>
        <color rgb="FFFF0000"/>
        <rFont val="Calibri"/>
        <family val="2"/>
        <charset val="162"/>
      </rPr>
      <t>(MERKEZ)</t>
    </r>
  </si>
  <si>
    <r>
      <t xml:space="preserve">İSTANBUL </t>
    </r>
    <r>
      <rPr>
        <sz val="11"/>
        <color rgb="FFFF0000"/>
        <rFont val="Calibri"/>
        <family val="2"/>
        <charset val="162"/>
      </rPr>
      <t>(MALTEPE)</t>
    </r>
  </si>
  <si>
    <r>
      <rPr>
        <b/>
        <i/>
        <sz val="11"/>
        <rFont val="Calibri"/>
        <family val="2"/>
        <charset val="162"/>
      </rPr>
      <t xml:space="preserve">BALIKESİR </t>
    </r>
    <r>
      <rPr>
        <b/>
        <sz val="11"/>
        <color rgb="FFFF0000"/>
        <rFont val="Calibri"/>
        <family val="2"/>
        <charset val="162"/>
      </rPr>
      <t>(MERKEZ)</t>
    </r>
  </si>
  <si>
    <r>
      <rPr>
        <b/>
        <i/>
        <sz val="11"/>
        <rFont val="Calibri"/>
        <family val="2"/>
        <charset val="162"/>
      </rPr>
      <t>BİLECİK</t>
    </r>
    <r>
      <rPr>
        <b/>
        <sz val="11"/>
        <color rgb="FFFF0000"/>
        <rFont val="Calibri"/>
        <family val="2"/>
        <charset val="162"/>
      </rPr>
      <t xml:space="preserve"> (MERKEZ)</t>
    </r>
  </si>
  <si>
    <r>
      <rPr>
        <b/>
        <i/>
        <sz val="11"/>
        <rFont val="Calibri"/>
        <family val="2"/>
        <charset val="162"/>
      </rPr>
      <t>YALOVA</t>
    </r>
    <r>
      <rPr>
        <b/>
        <sz val="11"/>
        <rFont val="Calibri"/>
        <family val="2"/>
        <charset val="162"/>
      </rPr>
      <t xml:space="preserve"> </t>
    </r>
    <r>
      <rPr>
        <b/>
        <sz val="11"/>
        <color rgb="FFFF0000"/>
        <rFont val="Calibri"/>
        <family val="2"/>
        <charset val="162"/>
      </rPr>
      <t>(ÇINARCIK)</t>
    </r>
  </si>
  <si>
    <r>
      <rPr>
        <b/>
        <i/>
        <sz val="11"/>
        <rFont val="Calibri"/>
        <family val="2"/>
        <charset val="162"/>
      </rPr>
      <t xml:space="preserve">KOCAELİ </t>
    </r>
    <r>
      <rPr>
        <b/>
        <sz val="11"/>
        <color rgb="FFFF0000"/>
        <rFont val="Calibri"/>
        <family val="2"/>
        <charset val="162"/>
      </rPr>
      <t>(GÖLCÜK)</t>
    </r>
  </si>
  <si>
    <r>
      <rPr>
        <b/>
        <i/>
        <sz val="11"/>
        <rFont val="Calibri"/>
        <family val="2"/>
        <charset val="162"/>
      </rPr>
      <t xml:space="preserve">BURSA </t>
    </r>
    <r>
      <rPr>
        <b/>
        <sz val="11"/>
        <color rgb="FFFF0000"/>
        <rFont val="Calibri"/>
        <family val="2"/>
        <charset val="162"/>
      </rPr>
      <t>(BÜYÜKŞEHİR BLD)</t>
    </r>
  </si>
  <si>
    <t>2. GRUP</t>
  </si>
  <si>
    <t>3. GRUP</t>
  </si>
  <si>
    <t>3. GRUP PUAN DURUMU</t>
  </si>
  <si>
    <t>2. GRUP PUAN DURUMU</t>
  </si>
  <si>
    <t>1. GRUP PUAN DURUMU</t>
  </si>
  <si>
    <r>
      <rPr>
        <b/>
        <i/>
        <sz val="11"/>
        <rFont val="Calibri"/>
        <family val="2"/>
        <charset val="162"/>
      </rPr>
      <t>BURSA</t>
    </r>
    <r>
      <rPr>
        <b/>
        <i/>
        <sz val="11"/>
        <color rgb="FFFF0000"/>
        <rFont val="Calibri"/>
        <family val="2"/>
        <charset val="162"/>
      </rPr>
      <t xml:space="preserve"> (YENİŞEHİR)</t>
    </r>
  </si>
  <si>
    <r>
      <rPr>
        <b/>
        <i/>
        <sz val="11"/>
        <rFont val="Calibri"/>
        <family val="2"/>
        <charset val="162"/>
      </rPr>
      <t>BURSA</t>
    </r>
    <r>
      <rPr>
        <b/>
        <i/>
        <sz val="11"/>
        <color rgb="FFFF0000"/>
        <rFont val="Calibri"/>
        <family val="2"/>
        <charset val="162"/>
      </rPr>
      <t xml:space="preserve"> (A.O. SÖNMEZ)</t>
    </r>
  </si>
  <si>
    <r>
      <rPr>
        <b/>
        <i/>
        <sz val="11"/>
        <rFont val="Calibri"/>
        <family val="2"/>
        <charset val="162"/>
      </rPr>
      <t xml:space="preserve">KOCAELİ </t>
    </r>
    <r>
      <rPr>
        <b/>
        <i/>
        <sz val="11"/>
        <color rgb="FFFF0000"/>
        <rFont val="Calibri"/>
        <family val="2"/>
        <charset val="162"/>
      </rPr>
      <t xml:space="preserve">(MERKEZ) </t>
    </r>
  </si>
  <si>
    <r>
      <rPr>
        <b/>
        <i/>
        <sz val="11"/>
        <rFont val="Calibri"/>
        <family val="2"/>
        <charset val="162"/>
      </rPr>
      <t>YALOVA</t>
    </r>
    <r>
      <rPr>
        <b/>
        <i/>
        <sz val="11"/>
        <color rgb="FFFF0000"/>
        <rFont val="Calibri"/>
        <family val="2"/>
        <charset val="162"/>
      </rPr>
      <t xml:space="preserve"> (BELEDİYE HUZUR EVİ)</t>
    </r>
  </si>
  <si>
    <r>
      <t xml:space="preserve">KOCAELİ </t>
    </r>
    <r>
      <rPr>
        <b/>
        <i/>
        <sz val="11"/>
        <color rgb="FFFF0000"/>
        <rFont val="Calibri"/>
        <family val="2"/>
        <charset val="162"/>
      </rPr>
      <t>(DİLOVASI)</t>
    </r>
  </si>
  <si>
    <t>4. GRUP PUAN DURUMU</t>
  </si>
  <si>
    <r>
      <rPr>
        <i/>
        <sz val="11"/>
        <rFont val="Calibri"/>
        <family val="2"/>
        <charset val="162"/>
      </rPr>
      <t>BURSA</t>
    </r>
    <r>
      <rPr>
        <i/>
        <sz val="11"/>
        <color rgb="FFFF0000"/>
        <rFont val="Calibri"/>
        <family val="2"/>
        <charset val="162"/>
      </rPr>
      <t xml:space="preserve"> (A.O. SÖNMEZ)</t>
    </r>
  </si>
  <si>
    <r>
      <rPr>
        <i/>
        <sz val="11"/>
        <rFont val="Calibri"/>
        <family val="2"/>
        <charset val="162"/>
      </rPr>
      <t xml:space="preserve">KOCAELİ </t>
    </r>
    <r>
      <rPr>
        <i/>
        <sz val="11"/>
        <color rgb="FFFF0000"/>
        <rFont val="Calibri"/>
        <family val="2"/>
        <charset val="162"/>
      </rPr>
      <t xml:space="preserve">(MERKEZ) </t>
    </r>
  </si>
  <si>
    <r>
      <rPr>
        <i/>
        <sz val="11"/>
        <rFont val="Calibri"/>
        <family val="2"/>
        <charset val="162"/>
      </rPr>
      <t>SAKARYA</t>
    </r>
    <r>
      <rPr>
        <i/>
        <sz val="11"/>
        <color rgb="FFFF0000"/>
        <rFont val="Calibri"/>
        <family val="2"/>
        <charset val="162"/>
      </rPr>
      <t xml:space="preserve"> (HENDEK</t>
    </r>
  </si>
  <si>
    <r>
      <rPr>
        <i/>
        <sz val="11"/>
        <rFont val="Calibri"/>
        <family val="2"/>
        <charset val="162"/>
      </rPr>
      <t>YALOVA</t>
    </r>
    <r>
      <rPr>
        <i/>
        <sz val="11"/>
        <color rgb="FFFF0000"/>
        <rFont val="Calibri"/>
        <family val="2"/>
        <charset val="162"/>
      </rPr>
      <t xml:space="preserve"> (BELEDİYE HUZUR EVİ)</t>
    </r>
  </si>
  <si>
    <r>
      <rPr>
        <i/>
        <sz val="11"/>
        <rFont val="Calibri"/>
        <family val="2"/>
        <charset val="162"/>
      </rPr>
      <t>BURSA</t>
    </r>
    <r>
      <rPr>
        <i/>
        <sz val="11"/>
        <color rgb="FFFF0000"/>
        <rFont val="Calibri"/>
        <family val="2"/>
        <charset val="162"/>
      </rPr>
      <t xml:space="preserve"> (YENİŞEHİR)</t>
    </r>
  </si>
  <si>
    <r>
      <t xml:space="preserve">KOCAELİ </t>
    </r>
    <r>
      <rPr>
        <i/>
        <sz val="11"/>
        <color rgb="FFFF0000"/>
        <rFont val="Calibri"/>
        <family val="2"/>
        <charset val="162"/>
      </rPr>
      <t>(DİLOVASI)</t>
    </r>
  </si>
  <si>
    <r>
      <t>İZMİR</t>
    </r>
    <r>
      <rPr>
        <sz val="11"/>
        <color rgb="FFFF0000"/>
        <rFont val="Calibri"/>
        <family val="2"/>
        <charset val="162"/>
      </rPr>
      <t xml:space="preserve"> (NARLIDERE)</t>
    </r>
  </si>
  <si>
    <r>
      <t xml:space="preserve">AYDIN </t>
    </r>
    <r>
      <rPr>
        <sz val="11"/>
        <color rgb="FFFF0000"/>
        <rFont val="Calibri"/>
        <family val="2"/>
        <charset val="162"/>
      </rPr>
      <t>(NAZİLLİ)</t>
    </r>
  </si>
  <si>
    <r>
      <t xml:space="preserve">AFYONKARAHİSAR </t>
    </r>
    <r>
      <rPr>
        <sz val="11"/>
        <color rgb="FFFF0000"/>
        <rFont val="Calibri"/>
        <family val="2"/>
        <charset val="162"/>
      </rPr>
      <t>(MERKEZ)</t>
    </r>
  </si>
  <si>
    <r>
      <t xml:space="preserve">MANİSA </t>
    </r>
    <r>
      <rPr>
        <sz val="11"/>
        <color rgb="FFFF0000"/>
        <rFont val="Calibri"/>
        <family val="2"/>
        <charset val="162"/>
      </rPr>
      <t>(TURGUTLU)</t>
    </r>
  </si>
  <si>
    <r>
      <t xml:space="preserve">MUĞLA </t>
    </r>
    <r>
      <rPr>
        <sz val="11"/>
        <color rgb="FFFF0000"/>
        <rFont val="Calibri"/>
        <family val="2"/>
        <charset val="162"/>
      </rPr>
      <t>(FETHİYE)</t>
    </r>
  </si>
  <si>
    <t>5 GRUP PUAN DURUMU</t>
  </si>
  <si>
    <r>
      <t>İZMİR</t>
    </r>
    <r>
      <rPr>
        <b/>
        <i/>
        <sz val="11"/>
        <color rgb="FFFF0000"/>
        <rFont val="Calibri"/>
        <family val="2"/>
        <charset val="162"/>
      </rPr>
      <t xml:space="preserve"> (NARLIDERE)</t>
    </r>
  </si>
  <si>
    <r>
      <t xml:space="preserve">AYDIN </t>
    </r>
    <r>
      <rPr>
        <b/>
        <i/>
        <sz val="11"/>
        <color rgb="FFFF0000"/>
        <rFont val="Calibri"/>
        <family val="2"/>
        <charset val="162"/>
      </rPr>
      <t>(NAZİLLİ)</t>
    </r>
  </si>
  <si>
    <r>
      <t xml:space="preserve">AFYONKARAHİSAR </t>
    </r>
    <r>
      <rPr>
        <b/>
        <i/>
        <sz val="11"/>
        <color rgb="FFFF0000"/>
        <rFont val="Calibri"/>
        <family val="2"/>
        <charset val="162"/>
      </rPr>
      <t>(MERKEZ)</t>
    </r>
  </si>
  <si>
    <r>
      <t xml:space="preserve">MANİSA </t>
    </r>
    <r>
      <rPr>
        <b/>
        <i/>
        <sz val="11"/>
        <color rgb="FFFF0000"/>
        <rFont val="Calibri"/>
        <family val="2"/>
        <charset val="162"/>
      </rPr>
      <t>(TURGUTLU)</t>
    </r>
  </si>
  <si>
    <r>
      <t xml:space="preserve">MUĞLA </t>
    </r>
    <r>
      <rPr>
        <b/>
        <i/>
        <sz val="11"/>
        <color rgb="FFFF0000"/>
        <rFont val="Calibri"/>
        <family val="2"/>
        <charset val="162"/>
      </rPr>
      <t>(FETHİYE)</t>
    </r>
  </si>
  <si>
    <r>
      <t xml:space="preserve">EDİRNE </t>
    </r>
    <r>
      <rPr>
        <b/>
        <i/>
        <sz val="11"/>
        <color rgb="FFFF0000"/>
        <rFont val="Calibri"/>
        <family val="2"/>
        <charset val="162"/>
      </rPr>
      <t>(MERKEZ)</t>
    </r>
  </si>
  <si>
    <r>
      <t xml:space="preserve">KIRKLARELİ </t>
    </r>
    <r>
      <rPr>
        <b/>
        <i/>
        <sz val="11"/>
        <color rgb="FFFF0000"/>
        <rFont val="Calibri"/>
        <family val="2"/>
        <charset val="162"/>
      </rPr>
      <t>(LÜLEBURGAZ)</t>
    </r>
  </si>
  <si>
    <r>
      <t xml:space="preserve">TEKİRDAĞ </t>
    </r>
    <r>
      <rPr>
        <b/>
        <i/>
        <sz val="11"/>
        <color rgb="FFFF0000"/>
        <rFont val="Calibri"/>
        <family val="2"/>
        <charset val="162"/>
      </rPr>
      <t>(ÇORLU)</t>
    </r>
  </si>
  <si>
    <r>
      <t xml:space="preserve">İSTANBUL </t>
    </r>
    <r>
      <rPr>
        <b/>
        <i/>
        <sz val="11"/>
        <color rgb="FFFF0000"/>
        <rFont val="Calibri"/>
        <family val="2"/>
        <charset val="162"/>
      </rPr>
      <t>(SULTANGAZİ)</t>
    </r>
  </si>
  <si>
    <r>
      <t xml:space="preserve">İSTANBUL </t>
    </r>
    <r>
      <rPr>
        <b/>
        <i/>
        <sz val="11"/>
        <color rgb="FFFF0000"/>
        <rFont val="Calibri"/>
        <family val="2"/>
        <charset val="162"/>
      </rPr>
      <t>(ZEYTİNBURNU)</t>
    </r>
  </si>
  <si>
    <r>
      <t xml:space="preserve">EDİRNE </t>
    </r>
    <r>
      <rPr>
        <b/>
        <i/>
        <sz val="11"/>
        <color rgb="FFFF0000"/>
        <rFont val="Calibri"/>
        <family val="2"/>
        <charset val="162"/>
      </rPr>
      <t>(UZUNKÖPRÜ)</t>
    </r>
  </si>
  <si>
    <r>
      <t xml:space="preserve">ÇANAKKALE </t>
    </r>
    <r>
      <rPr>
        <b/>
        <i/>
        <sz val="11"/>
        <color rgb="FFFF0000"/>
        <rFont val="Calibri"/>
        <family val="2"/>
        <charset val="162"/>
      </rPr>
      <t>(MERKEZ)</t>
    </r>
  </si>
  <si>
    <r>
      <t xml:space="preserve">KIRKLARELİ </t>
    </r>
    <r>
      <rPr>
        <b/>
        <i/>
        <sz val="11"/>
        <color rgb="FFFF0000"/>
        <rFont val="Calibri"/>
        <family val="2"/>
        <charset val="162"/>
      </rPr>
      <t>(MERKEZ)</t>
    </r>
  </si>
  <si>
    <r>
      <t xml:space="preserve">İSTANBUL </t>
    </r>
    <r>
      <rPr>
        <b/>
        <i/>
        <sz val="11"/>
        <color rgb="FFFF0000"/>
        <rFont val="Calibri"/>
        <family val="2"/>
        <charset val="162"/>
      </rPr>
      <t>(MALTEPE)</t>
    </r>
  </si>
  <si>
    <r>
      <t xml:space="preserve">TEKİRDAĞ </t>
    </r>
    <r>
      <rPr>
        <b/>
        <i/>
        <sz val="11"/>
        <color rgb="FFFF0000"/>
        <rFont val="Calibri"/>
        <family val="2"/>
        <charset val="162"/>
      </rPr>
      <t>(ZÜBEYDEHANIM)</t>
    </r>
  </si>
  <si>
    <r>
      <t>TEKİRDAĞ</t>
    </r>
    <r>
      <rPr>
        <sz val="11"/>
        <color rgb="FFFF0000"/>
        <rFont val="Calibri"/>
        <family val="2"/>
        <charset val="162"/>
      </rPr>
      <t xml:space="preserve"> (ZÜBEYDEHANIM)</t>
    </r>
  </si>
  <si>
    <r>
      <t>İZMİR</t>
    </r>
    <r>
      <rPr>
        <b/>
        <i/>
        <sz val="11"/>
        <color rgb="FFFF0000"/>
        <rFont val="Calibri"/>
        <family val="2"/>
        <charset val="162"/>
      </rPr>
      <t xml:space="preserve"> (KARŞIYAKA)</t>
    </r>
  </si>
  <si>
    <r>
      <t xml:space="preserve">AYDIN </t>
    </r>
    <r>
      <rPr>
        <b/>
        <i/>
        <sz val="11"/>
        <color rgb="FFFF0000"/>
        <rFont val="Calibri"/>
        <family val="2"/>
        <charset val="162"/>
      </rPr>
      <t>(SÖKE)</t>
    </r>
  </si>
  <si>
    <r>
      <t xml:space="preserve">AFYONKARAHİSAR </t>
    </r>
    <r>
      <rPr>
        <b/>
        <i/>
        <sz val="11"/>
        <color rgb="FFFF0000"/>
        <rFont val="Calibri"/>
        <family val="2"/>
        <charset val="162"/>
      </rPr>
      <t>(EMİRDAĞ)</t>
    </r>
  </si>
  <si>
    <r>
      <t xml:space="preserve">MANİSA </t>
    </r>
    <r>
      <rPr>
        <b/>
        <i/>
        <sz val="11"/>
        <color rgb="FFFF0000"/>
        <rFont val="Calibri"/>
        <family val="2"/>
        <charset val="162"/>
      </rPr>
      <t>(GÖRDES)</t>
    </r>
  </si>
  <si>
    <r>
      <t xml:space="preserve">DENİZLİ </t>
    </r>
    <r>
      <rPr>
        <b/>
        <i/>
        <sz val="11"/>
        <color rgb="FFFF0000"/>
        <rFont val="Calibri"/>
        <family val="2"/>
        <charset val="162"/>
      </rPr>
      <t>(ÇİVRİL)</t>
    </r>
  </si>
  <si>
    <r>
      <t>İZMİR</t>
    </r>
    <r>
      <rPr>
        <sz val="11"/>
        <color rgb="FFFF0000"/>
        <rFont val="Calibri"/>
        <family val="2"/>
        <charset val="162"/>
      </rPr>
      <t xml:space="preserve"> (KARŞIYAKA)</t>
    </r>
  </si>
  <si>
    <r>
      <t xml:space="preserve">AYDIN </t>
    </r>
    <r>
      <rPr>
        <sz val="11"/>
        <color rgb="FFFF0000"/>
        <rFont val="Calibri"/>
        <family val="2"/>
        <charset val="162"/>
      </rPr>
      <t>(SÖKE)</t>
    </r>
  </si>
  <si>
    <r>
      <t xml:space="preserve">AFYONKARAHİSAR </t>
    </r>
    <r>
      <rPr>
        <sz val="11"/>
        <color rgb="FFFF0000"/>
        <rFont val="Calibri"/>
        <family val="2"/>
        <charset val="162"/>
      </rPr>
      <t>(EMİRDAĞ)</t>
    </r>
  </si>
  <si>
    <r>
      <t xml:space="preserve">MANİSA </t>
    </r>
    <r>
      <rPr>
        <sz val="11"/>
        <color rgb="FFFF0000"/>
        <rFont val="Calibri"/>
        <family val="2"/>
        <charset val="162"/>
      </rPr>
      <t>(GÖRDES)</t>
    </r>
  </si>
  <si>
    <r>
      <t xml:space="preserve">DENİZLİ </t>
    </r>
    <r>
      <rPr>
        <sz val="11"/>
        <color rgb="FFFF0000"/>
        <rFont val="Calibri"/>
        <family val="2"/>
        <charset val="162"/>
      </rPr>
      <t>(ÇİVRİL)</t>
    </r>
  </si>
  <si>
    <t>6. GRUP PUAN DURUMU</t>
  </si>
  <si>
    <t>7. GRUP PUAN DURUMU</t>
  </si>
  <si>
    <r>
      <t>İZMİR</t>
    </r>
    <r>
      <rPr>
        <b/>
        <i/>
        <sz val="11"/>
        <color rgb="FFFF0000"/>
        <rFont val="Calibri"/>
        <family val="2"/>
        <charset val="162"/>
      </rPr>
      <t xml:space="preserve"> (FOÇA)</t>
    </r>
  </si>
  <si>
    <r>
      <t xml:space="preserve">MANİSA </t>
    </r>
    <r>
      <rPr>
        <b/>
        <i/>
        <sz val="11"/>
        <color rgb="FFFF0000"/>
        <rFont val="Calibri"/>
        <family val="2"/>
        <charset val="162"/>
      </rPr>
      <t>(SOMA)</t>
    </r>
  </si>
  <si>
    <r>
      <t xml:space="preserve">AFYONKARAHİSAR </t>
    </r>
    <r>
      <rPr>
        <b/>
        <i/>
        <sz val="11"/>
        <color rgb="FFFF0000"/>
        <rFont val="Calibri"/>
        <family val="2"/>
        <charset val="162"/>
      </rPr>
      <t>(BOLVADİN)</t>
    </r>
  </si>
  <si>
    <r>
      <t xml:space="preserve">AYDIN </t>
    </r>
    <r>
      <rPr>
        <b/>
        <i/>
        <sz val="11"/>
        <color rgb="FFFF0000"/>
        <rFont val="Calibri"/>
        <family val="2"/>
        <charset val="162"/>
      </rPr>
      <t>(KUYUCAK)</t>
    </r>
  </si>
  <si>
    <r>
      <t xml:space="preserve">DENİZLİ </t>
    </r>
    <r>
      <rPr>
        <b/>
        <i/>
        <sz val="11"/>
        <color rgb="FFFF0000"/>
        <rFont val="Calibri"/>
        <family val="2"/>
        <charset val="162"/>
      </rPr>
      <t>(BABADAĞ)</t>
    </r>
  </si>
  <si>
    <r>
      <t>İZMİR</t>
    </r>
    <r>
      <rPr>
        <sz val="11"/>
        <color rgb="FFFF0000"/>
        <rFont val="Calibri"/>
        <family val="2"/>
        <charset val="162"/>
      </rPr>
      <t xml:space="preserve"> (FOÇA)</t>
    </r>
  </si>
  <si>
    <r>
      <t xml:space="preserve">MANİSA </t>
    </r>
    <r>
      <rPr>
        <sz val="11"/>
        <color rgb="FFFF0000"/>
        <rFont val="Calibri"/>
        <family val="2"/>
        <charset val="162"/>
      </rPr>
      <t>(SOMA)</t>
    </r>
  </si>
  <si>
    <r>
      <t xml:space="preserve">AFYONKARAHİSAR </t>
    </r>
    <r>
      <rPr>
        <sz val="11"/>
        <color rgb="FFFF0000"/>
        <rFont val="Calibri"/>
        <family val="2"/>
        <charset val="162"/>
      </rPr>
      <t>(BOLVADİN)</t>
    </r>
  </si>
  <si>
    <r>
      <t xml:space="preserve">AYDIN </t>
    </r>
    <r>
      <rPr>
        <sz val="11"/>
        <color rgb="FFFF0000"/>
        <rFont val="Calibri"/>
        <family val="2"/>
        <charset val="162"/>
      </rPr>
      <t>(KUYUCAK)</t>
    </r>
  </si>
  <si>
    <r>
      <t xml:space="preserve">DENİZLİ </t>
    </r>
    <r>
      <rPr>
        <sz val="11"/>
        <color rgb="FFFF0000"/>
        <rFont val="Calibri"/>
        <family val="2"/>
        <charset val="162"/>
      </rPr>
      <t>(BABADAĞ)</t>
    </r>
  </si>
  <si>
    <r>
      <t>İZMİR</t>
    </r>
    <r>
      <rPr>
        <b/>
        <i/>
        <sz val="11"/>
        <color rgb="FFFF0000"/>
        <rFont val="Calibri"/>
        <family val="2"/>
        <charset val="162"/>
      </rPr>
      <t xml:space="preserve"> (NARLIDERE YBRM)</t>
    </r>
  </si>
  <si>
    <r>
      <t xml:space="preserve">AFYON </t>
    </r>
    <r>
      <rPr>
        <b/>
        <i/>
        <sz val="11"/>
        <color rgb="FFFF0000"/>
        <rFont val="Calibri"/>
        <family val="2"/>
        <charset val="162"/>
      </rPr>
      <t>(ENGELSİZ YAŞAM MERKZ)</t>
    </r>
  </si>
  <si>
    <r>
      <t xml:space="preserve">MUĞLA </t>
    </r>
    <r>
      <rPr>
        <b/>
        <i/>
        <sz val="11"/>
        <color rgb="FFFF0000"/>
        <rFont val="Calibri"/>
        <family val="2"/>
        <charset val="162"/>
      </rPr>
      <t>(AHNÖ HUZUREVİ)</t>
    </r>
  </si>
  <si>
    <r>
      <t xml:space="preserve">DENİZLİ </t>
    </r>
    <r>
      <rPr>
        <b/>
        <i/>
        <sz val="11"/>
        <color rgb="FFFF0000"/>
        <rFont val="Calibri"/>
        <family val="2"/>
        <charset val="162"/>
      </rPr>
      <t>(MERKEZ)</t>
    </r>
  </si>
  <si>
    <r>
      <t xml:space="preserve">İZMİR </t>
    </r>
    <r>
      <rPr>
        <b/>
        <i/>
        <sz val="11"/>
        <color rgb="FFFF0000"/>
        <rFont val="Calibri"/>
        <family val="2"/>
        <charset val="162"/>
      </rPr>
      <t>(BORNOVA)</t>
    </r>
  </si>
  <si>
    <r>
      <t>İZMİR</t>
    </r>
    <r>
      <rPr>
        <sz val="11"/>
        <color rgb="FFFF0000"/>
        <rFont val="Calibri"/>
        <family val="2"/>
        <charset val="162"/>
      </rPr>
      <t xml:space="preserve"> (NARLIDERE YBRM)</t>
    </r>
  </si>
  <si>
    <r>
      <t xml:space="preserve">AFYON </t>
    </r>
    <r>
      <rPr>
        <sz val="11"/>
        <color rgb="FFFF0000"/>
        <rFont val="Calibri"/>
        <family val="2"/>
        <charset val="162"/>
      </rPr>
      <t>(ENGELSİZ YAŞAM MERKZ)</t>
    </r>
  </si>
  <si>
    <r>
      <t xml:space="preserve">MUĞLA </t>
    </r>
    <r>
      <rPr>
        <sz val="11"/>
        <color rgb="FFFF0000"/>
        <rFont val="Calibri"/>
        <family val="2"/>
        <charset val="162"/>
      </rPr>
      <t>(AHNÖ HUZUREVİ)</t>
    </r>
  </si>
  <si>
    <r>
      <t xml:space="preserve">DENİZLİ </t>
    </r>
    <r>
      <rPr>
        <sz val="11"/>
        <color rgb="FFFF0000"/>
        <rFont val="Calibri"/>
        <family val="2"/>
        <charset val="162"/>
      </rPr>
      <t>(MERKEZ)</t>
    </r>
  </si>
  <si>
    <r>
      <t xml:space="preserve">İZMİR </t>
    </r>
    <r>
      <rPr>
        <sz val="11"/>
        <color rgb="FFFF0000"/>
        <rFont val="Calibri"/>
        <family val="2"/>
        <charset val="162"/>
      </rPr>
      <t>(BORNOVA)</t>
    </r>
  </si>
  <si>
    <t>8. GRUP PUAN DURUMU</t>
  </si>
  <si>
    <t>9. GRUP PUAN DURUMU</t>
  </si>
  <si>
    <r>
      <t xml:space="preserve">UŞAK </t>
    </r>
    <r>
      <rPr>
        <b/>
        <i/>
        <sz val="11"/>
        <color rgb="FFFF0000"/>
        <rFont val="Calibri"/>
        <family val="2"/>
        <charset val="162"/>
      </rPr>
      <t>(MERKEZ)</t>
    </r>
  </si>
  <si>
    <r>
      <t xml:space="preserve">İZMİR </t>
    </r>
    <r>
      <rPr>
        <b/>
        <i/>
        <sz val="11"/>
        <color rgb="FFFF0000"/>
        <rFont val="Calibri"/>
        <family val="2"/>
        <charset val="162"/>
      </rPr>
      <t>(BUCA)</t>
    </r>
  </si>
  <si>
    <r>
      <t xml:space="preserve">AFYONKARAHİSAR </t>
    </r>
    <r>
      <rPr>
        <b/>
        <i/>
        <sz val="11"/>
        <color rgb="FFFF0000"/>
        <rFont val="Calibri"/>
        <family val="2"/>
        <charset val="162"/>
      </rPr>
      <t>(SANDIKLI)</t>
    </r>
  </si>
  <si>
    <r>
      <t>İZMİR</t>
    </r>
    <r>
      <rPr>
        <b/>
        <i/>
        <sz val="11"/>
        <color rgb="FFFF0000"/>
        <rFont val="Calibri"/>
        <family val="2"/>
        <charset val="162"/>
      </rPr>
      <t xml:space="preserve"> (ALSANCAK)</t>
    </r>
  </si>
  <si>
    <r>
      <t xml:space="preserve">AYDIN </t>
    </r>
    <r>
      <rPr>
        <b/>
        <i/>
        <sz val="11"/>
        <color rgb="FFFF0000"/>
        <rFont val="Calibri"/>
        <family val="2"/>
        <charset val="162"/>
      </rPr>
      <t>(MERKEZ)</t>
    </r>
  </si>
  <si>
    <r>
      <t xml:space="preserve">UŞAK </t>
    </r>
    <r>
      <rPr>
        <sz val="11"/>
        <color rgb="FFFF0000"/>
        <rFont val="Calibri"/>
        <family val="2"/>
        <charset val="162"/>
      </rPr>
      <t>(MERKEZ)</t>
    </r>
  </si>
  <si>
    <r>
      <t xml:space="preserve">İZMİR </t>
    </r>
    <r>
      <rPr>
        <sz val="11"/>
        <color rgb="FFFF0000"/>
        <rFont val="Calibri"/>
        <family val="2"/>
        <charset val="162"/>
      </rPr>
      <t>(BUCA)</t>
    </r>
  </si>
  <si>
    <r>
      <t xml:space="preserve">AFYONKARAHİSAR </t>
    </r>
    <r>
      <rPr>
        <sz val="11"/>
        <color rgb="FFFF0000"/>
        <rFont val="Calibri"/>
        <family val="2"/>
        <charset val="162"/>
      </rPr>
      <t>(SANDIKLI)</t>
    </r>
  </si>
  <si>
    <r>
      <t>İZMİR</t>
    </r>
    <r>
      <rPr>
        <sz val="11"/>
        <color rgb="FFFF0000"/>
        <rFont val="Calibri"/>
        <family val="2"/>
        <charset val="162"/>
      </rPr>
      <t xml:space="preserve"> (ALSANCAK)</t>
    </r>
  </si>
  <si>
    <r>
      <t xml:space="preserve">AYDIN </t>
    </r>
    <r>
      <rPr>
        <sz val="11"/>
        <color rgb="FFFF0000"/>
        <rFont val="Calibri"/>
        <family val="2"/>
        <charset val="162"/>
      </rPr>
      <t>(MERKEZ)</t>
    </r>
  </si>
  <si>
    <r>
      <rPr>
        <b/>
        <i/>
        <sz val="11"/>
        <rFont val="Calibri"/>
        <family val="2"/>
        <charset val="162"/>
      </rPr>
      <t>SAKARYA</t>
    </r>
    <r>
      <rPr>
        <b/>
        <i/>
        <sz val="11"/>
        <color rgb="FFFF0000"/>
        <rFont val="Calibri"/>
        <family val="2"/>
        <charset val="162"/>
      </rPr>
      <t xml:space="preserve"> (HENDEK)</t>
    </r>
  </si>
  <si>
    <r>
      <t xml:space="preserve">ARTVİN </t>
    </r>
    <r>
      <rPr>
        <b/>
        <i/>
        <sz val="11"/>
        <color rgb="FFFF0000"/>
        <rFont val="Calibri"/>
        <family val="2"/>
        <charset val="162"/>
      </rPr>
      <t>(ŞAVŞAT)</t>
    </r>
  </si>
  <si>
    <r>
      <t xml:space="preserve">AĞRI </t>
    </r>
    <r>
      <rPr>
        <b/>
        <i/>
        <sz val="11"/>
        <color rgb="FFFF0000"/>
        <rFont val="Calibri"/>
        <family val="2"/>
        <charset val="162"/>
      </rPr>
      <t>(MERKEZ)</t>
    </r>
  </si>
  <si>
    <r>
      <t xml:space="preserve">ERZİNCAN </t>
    </r>
    <r>
      <rPr>
        <b/>
        <i/>
        <sz val="11"/>
        <color rgb="FFFF0000"/>
        <rFont val="Calibri"/>
        <family val="2"/>
        <charset val="162"/>
      </rPr>
      <t>(MERKEZ)</t>
    </r>
  </si>
  <si>
    <r>
      <t xml:space="preserve">RİZE </t>
    </r>
    <r>
      <rPr>
        <b/>
        <i/>
        <sz val="11"/>
        <color rgb="FFFF0000"/>
        <rFont val="Calibri"/>
        <family val="2"/>
        <charset val="162"/>
      </rPr>
      <t>(FINDIKLI)</t>
    </r>
  </si>
  <si>
    <r>
      <t xml:space="preserve">ERZİNCAN </t>
    </r>
    <r>
      <rPr>
        <b/>
        <i/>
        <sz val="11"/>
        <color rgb="FFFF0000"/>
        <rFont val="Calibri"/>
        <family val="2"/>
        <charset val="162"/>
      </rPr>
      <t>(REFAİYE)</t>
    </r>
  </si>
  <si>
    <r>
      <t xml:space="preserve">ARTVİN </t>
    </r>
    <r>
      <rPr>
        <sz val="11"/>
        <color rgb="FFFF0000"/>
        <rFont val="Calibri"/>
        <family val="2"/>
        <charset val="162"/>
      </rPr>
      <t>(ŞAVŞAT)</t>
    </r>
  </si>
  <si>
    <r>
      <t xml:space="preserve">AĞRI </t>
    </r>
    <r>
      <rPr>
        <sz val="11"/>
        <color rgb="FFFF0000"/>
        <rFont val="Calibri"/>
        <family val="2"/>
        <charset val="162"/>
      </rPr>
      <t>(MERKEZ)</t>
    </r>
  </si>
  <si>
    <r>
      <t xml:space="preserve">ERZİNCAN </t>
    </r>
    <r>
      <rPr>
        <sz val="11"/>
        <color rgb="FFFF0000"/>
        <rFont val="Calibri"/>
        <family val="2"/>
        <charset val="162"/>
      </rPr>
      <t>(MERKEZ)</t>
    </r>
  </si>
  <si>
    <r>
      <t xml:space="preserve">RİZE </t>
    </r>
    <r>
      <rPr>
        <sz val="11"/>
        <color rgb="FFFF0000"/>
        <rFont val="Calibri"/>
        <family val="2"/>
        <charset val="162"/>
      </rPr>
      <t>(FINDIKLI)</t>
    </r>
  </si>
  <si>
    <r>
      <t xml:space="preserve">ERZİNCAN </t>
    </r>
    <r>
      <rPr>
        <sz val="11"/>
        <color rgb="FFFF0000"/>
        <rFont val="Calibri"/>
        <family val="2"/>
        <charset val="162"/>
      </rPr>
      <t>(REFAİYE)</t>
    </r>
  </si>
  <si>
    <t>10. GRUP PUAN DURUMU</t>
  </si>
  <si>
    <t>11. GRUP PUAN DURUMU</t>
  </si>
  <si>
    <r>
      <t xml:space="preserve">SAMSUN </t>
    </r>
    <r>
      <rPr>
        <b/>
        <i/>
        <sz val="11"/>
        <color rgb="FFFF0000"/>
        <rFont val="Calibri"/>
        <family val="2"/>
        <charset val="162"/>
      </rPr>
      <t>(MERKEZ)</t>
    </r>
  </si>
  <si>
    <t>TRABZON HUZUREVİ</t>
  </si>
  <si>
    <r>
      <t xml:space="preserve">AMASYA </t>
    </r>
    <r>
      <rPr>
        <b/>
        <i/>
        <sz val="11"/>
        <color rgb="FFFF0000"/>
        <rFont val="Calibri"/>
        <family val="2"/>
        <charset val="162"/>
      </rPr>
      <t>(MERZİFON)</t>
    </r>
  </si>
  <si>
    <r>
      <t xml:space="preserve">TOKAT </t>
    </r>
    <r>
      <rPr>
        <b/>
        <i/>
        <sz val="11"/>
        <color rgb="FFFF0000"/>
        <rFont val="Calibri"/>
        <family val="2"/>
        <charset val="162"/>
      </rPr>
      <t>(MERKEZ)</t>
    </r>
  </si>
  <si>
    <r>
      <t xml:space="preserve">SİVAS </t>
    </r>
    <r>
      <rPr>
        <b/>
        <i/>
        <sz val="11"/>
        <color rgb="FFFF0000"/>
        <rFont val="Calibri"/>
        <family val="2"/>
        <charset val="162"/>
      </rPr>
      <t>(BELEDİYE İİHT)</t>
    </r>
  </si>
  <si>
    <r>
      <t xml:space="preserve">SAMSUN </t>
    </r>
    <r>
      <rPr>
        <sz val="11"/>
        <color rgb="FFFF0000"/>
        <rFont val="Calibri"/>
        <family val="2"/>
        <charset val="162"/>
      </rPr>
      <t>(MERKEZ)</t>
    </r>
  </si>
  <si>
    <r>
      <t xml:space="preserve">AMASYA </t>
    </r>
    <r>
      <rPr>
        <sz val="11"/>
        <color rgb="FFFF0000"/>
        <rFont val="Calibri"/>
        <family val="2"/>
        <charset val="162"/>
      </rPr>
      <t>(MERZİFON)</t>
    </r>
  </si>
  <si>
    <r>
      <t xml:space="preserve">TOKAT </t>
    </r>
    <r>
      <rPr>
        <sz val="11"/>
        <color rgb="FFFF0000"/>
        <rFont val="Calibri"/>
        <family val="2"/>
        <charset val="162"/>
      </rPr>
      <t>(MERKEZ)</t>
    </r>
  </si>
  <si>
    <r>
      <t xml:space="preserve">SİVAS </t>
    </r>
    <r>
      <rPr>
        <sz val="11"/>
        <color rgb="FFFF0000"/>
        <rFont val="Calibri"/>
        <family val="2"/>
        <charset val="162"/>
      </rPr>
      <t>(BELEDİYE İİHT)</t>
    </r>
  </si>
  <si>
    <r>
      <t xml:space="preserve">SAMSUN </t>
    </r>
    <r>
      <rPr>
        <b/>
        <i/>
        <sz val="11"/>
        <color rgb="FFFF0000"/>
        <rFont val="Calibri"/>
        <family val="2"/>
        <charset val="162"/>
      </rPr>
      <t>(LADİK)</t>
    </r>
  </si>
  <si>
    <r>
      <t xml:space="preserve">TRABZON </t>
    </r>
    <r>
      <rPr>
        <b/>
        <i/>
        <sz val="11"/>
        <color rgb="FFFF0000"/>
        <rFont val="Calibri"/>
        <family val="2"/>
        <charset val="162"/>
      </rPr>
      <t>(KÖŞK)</t>
    </r>
  </si>
  <si>
    <r>
      <t xml:space="preserve">AMASYA </t>
    </r>
    <r>
      <rPr>
        <b/>
        <i/>
        <sz val="11"/>
        <color rgb="FFFF0000"/>
        <rFont val="Calibri"/>
        <family val="2"/>
        <charset val="162"/>
      </rPr>
      <t>(SULUOVA)</t>
    </r>
  </si>
  <si>
    <r>
      <t xml:space="preserve">ORDU </t>
    </r>
    <r>
      <rPr>
        <b/>
        <i/>
        <sz val="11"/>
        <color rgb="FFFF0000"/>
        <rFont val="Calibri"/>
        <family val="2"/>
        <charset val="162"/>
      </rPr>
      <t>(ALTINORDU)</t>
    </r>
  </si>
  <si>
    <r>
      <t xml:space="preserve">TOKAT </t>
    </r>
    <r>
      <rPr>
        <b/>
        <i/>
        <sz val="11"/>
        <color rgb="FFFF0000"/>
        <rFont val="Calibri"/>
        <family val="2"/>
        <charset val="162"/>
      </rPr>
      <t>(ZİLE)</t>
    </r>
  </si>
  <si>
    <r>
      <t xml:space="preserve">SAMSUN </t>
    </r>
    <r>
      <rPr>
        <sz val="11"/>
        <color rgb="FFFF0000"/>
        <rFont val="Calibri"/>
        <family val="2"/>
        <charset val="162"/>
      </rPr>
      <t>(LADİK)</t>
    </r>
  </si>
  <si>
    <r>
      <t xml:space="preserve">TRABZON </t>
    </r>
    <r>
      <rPr>
        <sz val="11"/>
        <color rgb="FFFF0000"/>
        <rFont val="Calibri"/>
        <family val="2"/>
        <charset val="162"/>
      </rPr>
      <t>(KÖŞK)</t>
    </r>
  </si>
  <si>
    <r>
      <t xml:space="preserve">AMASYA </t>
    </r>
    <r>
      <rPr>
        <sz val="11"/>
        <color rgb="FFFF0000"/>
        <rFont val="Calibri"/>
        <family val="2"/>
        <charset val="162"/>
      </rPr>
      <t>(SULUOVA)</t>
    </r>
  </si>
  <si>
    <r>
      <t xml:space="preserve">ORDU </t>
    </r>
    <r>
      <rPr>
        <sz val="11"/>
        <color rgb="FFFF0000"/>
        <rFont val="Calibri"/>
        <family val="2"/>
        <charset val="162"/>
      </rPr>
      <t>(ALTINORDU)</t>
    </r>
  </si>
  <si>
    <r>
      <t xml:space="preserve">TOKAT </t>
    </r>
    <r>
      <rPr>
        <sz val="11"/>
        <color rgb="FFFF0000"/>
        <rFont val="Calibri"/>
        <family val="2"/>
        <charset val="162"/>
      </rPr>
      <t>(ZİLE)</t>
    </r>
  </si>
  <si>
    <t>12. GRUP PUAN DURUMU</t>
  </si>
  <si>
    <t>13. GRUP PUAN DURUMU</t>
  </si>
  <si>
    <r>
      <t xml:space="preserve">SAMSUN </t>
    </r>
    <r>
      <rPr>
        <b/>
        <i/>
        <sz val="11"/>
        <color rgb="FFFF0000"/>
        <rFont val="Calibri"/>
        <family val="2"/>
        <charset val="162"/>
      </rPr>
      <t>(BAFRA)</t>
    </r>
  </si>
  <si>
    <r>
      <t xml:space="preserve">ÇORUM </t>
    </r>
    <r>
      <rPr>
        <b/>
        <i/>
        <sz val="11"/>
        <color rgb="FFFF0000"/>
        <rFont val="Calibri"/>
        <family val="2"/>
        <charset val="162"/>
      </rPr>
      <t>(ATIL ÜZELGÜN)</t>
    </r>
  </si>
  <si>
    <r>
      <t xml:space="preserve">YOZGAT </t>
    </r>
    <r>
      <rPr>
        <b/>
        <i/>
        <sz val="11"/>
        <color rgb="FFFF0000"/>
        <rFont val="Calibri"/>
        <family val="2"/>
        <charset val="162"/>
      </rPr>
      <t>(ALPARSLAN TÜRKEŞ)</t>
    </r>
  </si>
  <si>
    <r>
      <t xml:space="preserve">KASTAMONU </t>
    </r>
    <r>
      <rPr>
        <b/>
        <i/>
        <sz val="11"/>
        <color rgb="FFFF0000"/>
        <rFont val="Calibri"/>
        <family val="2"/>
        <charset val="162"/>
      </rPr>
      <t>(MERKEZ)</t>
    </r>
  </si>
  <si>
    <r>
      <t xml:space="preserve">SAMSUN </t>
    </r>
    <r>
      <rPr>
        <b/>
        <i/>
        <sz val="11"/>
        <color rgb="FFFF0000"/>
        <rFont val="Calibri"/>
        <family val="2"/>
        <charset val="162"/>
      </rPr>
      <t>(HAVZA)</t>
    </r>
  </si>
  <si>
    <r>
      <t xml:space="preserve">SAMSUN </t>
    </r>
    <r>
      <rPr>
        <sz val="11"/>
        <color rgb="FFFF0000"/>
        <rFont val="Calibri"/>
        <family val="2"/>
        <charset val="162"/>
      </rPr>
      <t>(BAFRA)</t>
    </r>
  </si>
  <si>
    <r>
      <t xml:space="preserve">ÇORUM </t>
    </r>
    <r>
      <rPr>
        <sz val="11"/>
        <color rgb="FFFF0000"/>
        <rFont val="Calibri"/>
        <family val="2"/>
        <charset val="162"/>
      </rPr>
      <t>(ATIL ÜZELGÜN)</t>
    </r>
  </si>
  <si>
    <r>
      <t xml:space="preserve">YOZGAT </t>
    </r>
    <r>
      <rPr>
        <sz val="11"/>
        <color rgb="FFFF0000"/>
        <rFont val="Calibri"/>
        <family val="2"/>
        <charset val="162"/>
      </rPr>
      <t>(ALPARSLAN TÜRKEŞ)</t>
    </r>
  </si>
  <si>
    <r>
      <t xml:space="preserve">KASTAMONU </t>
    </r>
    <r>
      <rPr>
        <sz val="11"/>
        <color rgb="FFFF0000"/>
        <rFont val="Calibri"/>
        <family val="2"/>
        <charset val="162"/>
      </rPr>
      <t>(MERKEZ)</t>
    </r>
  </si>
  <si>
    <r>
      <t xml:space="preserve">SAMSUN </t>
    </r>
    <r>
      <rPr>
        <sz val="11"/>
        <color rgb="FFFF0000"/>
        <rFont val="Calibri"/>
        <family val="2"/>
        <charset val="162"/>
      </rPr>
      <t>(HAVZA)</t>
    </r>
  </si>
  <si>
    <t>14. GRUP PUAN DURUMU</t>
  </si>
  <si>
    <r>
      <t xml:space="preserve">GAZİANTEP </t>
    </r>
    <r>
      <rPr>
        <b/>
        <i/>
        <sz val="11"/>
        <color rgb="FFFF0000"/>
        <rFont val="Calibri"/>
        <family val="2"/>
        <charset val="162"/>
      </rPr>
      <t>(ŞAHİNBEY)</t>
    </r>
  </si>
  <si>
    <r>
      <t xml:space="preserve">ADANA </t>
    </r>
    <r>
      <rPr>
        <b/>
        <i/>
        <sz val="11"/>
        <color rgb="FFFF0000"/>
        <rFont val="Calibri"/>
        <family val="2"/>
        <charset val="162"/>
      </rPr>
      <t>(ÇUKUROVA)</t>
    </r>
  </si>
  <si>
    <r>
      <t xml:space="preserve">ELAZIĞ </t>
    </r>
    <r>
      <rPr>
        <b/>
        <i/>
        <sz val="11"/>
        <color rgb="FFFF0000"/>
        <rFont val="Calibri"/>
        <family val="2"/>
        <charset val="162"/>
      </rPr>
      <t>(MERKEZ)</t>
    </r>
  </si>
  <si>
    <r>
      <t xml:space="preserve">OSMANİYE </t>
    </r>
    <r>
      <rPr>
        <b/>
        <i/>
        <sz val="11"/>
        <color rgb="FFFF0000"/>
        <rFont val="Calibri"/>
        <family val="2"/>
        <charset val="162"/>
      </rPr>
      <t>(MERKEZ)</t>
    </r>
  </si>
  <si>
    <r>
      <t xml:space="preserve">GAZİANTEP </t>
    </r>
    <r>
      <rPr>
        <b/>
        <i/>
        <sz val="11"/>
        <color rgb="FFFF0000"/>
        <rFont val="Calibri"/>
        <family val="2"/>
        <charset val="162"/>
      </rPr>
      <t>(NİZİP)</t>
    </r>
  </si>
  <si>
    <r>
      <t xml:space="preserve">GAZİANTEP </t>
    </r>
    <r>
      <rPr>
        <sz val="11"/>
        <color rgb="FFFF0000"/>
        <rFont val="Calibri"/>
        <family val="2"/>
        <charset val="162"/>
      </rPr>
      <t>(ŞAHİNBEY)</t>
    </r>
  </si>
  <si>
    <r>
      <t xml:space="preserve">ADANA </t>
    </r>
    <r>
      <rPr>
        <sz val="11"/>
        <color rgb="FFFF0000"/>
        <rFont val="Calibri"/>
        <family val="2"/>
        <charset val="162"/>
      </rPr>
      <t>(ÇUKUROVA)</t>
    </r>
  </si>
  <si>
    <r>
      <t xml:space="preserve">ELAZIĞ </t>
    </r>
    <r>
      <rPr>
        <sz val="11"/>
        <color rgb="FFFF0000"/>
        <rFont val="Calibri"/>
        <family val="2"/>
        <charset val="162"/>
      </rPr>
      <t>(MERKEZ)</t>
    </r>
  </si>
  <si>
    <r>
      <t xml:space="preserve">OSMANİYE </t>
    </r>
    <r>
      <rPr>
        <sz val="11"/>
        <color rgb="FFFF0000"/>
        <rFont val="Calibri"/>
        <family val="2"/>
        <charset val="162"/>
      </rPr>
      <t>(MERKEZ)</t>
    </r>
  </si>
  <si>
    <r>
      <t xml:space="preserve">GAZİANTEP </t>
    </r>
    <r>
      <rPr>
        <sz val="11"/>
        <color rgb="FFFF0000"/>
        <rFont val="Calibri"/>
        <family val="2"/>
        <charset val="162"/>
      </rPr>
      <t>(NİZİP)</t>
    </r>
  </si>
  <si>
    <t>15. GRUP PUAN DURUMU</t>
  </si>
  <si>
    <r>
      <t xml:space="preserve">ANKARA </t>
    </r>
    <r>
      <rPr>
        <b/>
        <i/>
        <sz val="11"/>
        <color rgb="FFFF0000"/>
        <rFont val="Calibri"/>
        <family val="2"/>
        <charset val="162"/>
      </rPr>
      <t>(KIZILCAHAMAM)</t>
    </r>
  </si>
  <si>
    <r>
      <t xml:space="preserve">ZONGULDAK </t>
    </r>
    <r>
      <rPr>
        <b/>
        <i/>
        <sz val="11"/>
        <color rgb="FFFF0000"/>
        <rFont val="Calibri"/>
        <family val="2"/>
        <charset val="162"/>
      </rPr>
      <t>(ÇAYCUMA)</t>
    </r>
  </si>
  <si>
    <r>
      <t xml:space="preserve">BOLU </t>
    </r>
    <r>
      <rPr>
        <b/>
        <i/>
        <sz val="11"/>
        <color rgb="FFFF0000"/>
        <rFont val="Calibri"/>
        <family val="2"/>
        <charset val="162"/>
      </rPr>
      <t>(İZZETBAYSAL)</t>
    </r>
  </si>
  <si>
    <r>
      <t xml:space="preserve">BARTIN </t>
    </r>
    <r>
      <rPr>
        <b/>
        <i/>
        <sz val="11"/>
        <color rgb="FFFF0000"/>
        <rFont val="Calibri"/>
        <family val="2"/>
        <charset val="162"/>
      </rPr>
      <t>(MERKEZ)</t>
    </r>
  </si>
  <si>
    <r>
      <t xml:space="preserve">KARABÜK </t>
    </r>
    <r>
      <rPr>
        <b/>
        <i/>
        <sz val="11"/>
        <color rgb="FFFF0000"/>
        <rFont val="Calibri"/>
        <family val="2"/>
        <charset val="162"/>
      </rPr>
      <t>(MERKEZ)</t>
    </r>
  </si>
  <si>
    <r>
      <t xml:space="preserve">ANKARA </t>
    </r>
    <r>
      <rPr>
        <sz val="11"/>
        <color rgb="FFFF0000"/>
        <rFont val="Calibri"/>
        <family val="2"/>
        <charset val="162"/>
      </rPr>
      <t>(KIZILCAHAMAM)</t>
    </r>
  </si>
  <si>
    <r>
      <t xml:space="preserve">ZONGULDAK </t>
    </r>
    <r>
      <rPr>
        <sz val="11"/>
        <color rgb="FFFF0000"/>
        <rFont val="Calibri"/>
        <family val="2"/>
        <charset val="162"/>
      </rPr>
      <t>(ÇAYCUMA)</t>
    </r>
  </si>
  <si>
    <r>
      <t xml:space="preserve">BOLU </t>
    </r>
    <r>
      <rPr>
        <sz val="11"/>
        <color rgb="FFFF0000"/>
        <rFont val="Calibri"/>
        <family val="2"/>
        <charset val="162"/>
      </rPr>
      <t>(İZZETBAYSAL)</t>
    </r>
  </si>
  <si>
    <r>
      <t xml:space="preserve">BARTIN </t>
    </r>
    <r>
      <rPr>
        <sz val="11"/>
        <color rgb="FFFF0000"/>
        <rFont val="Calibri"/>
        <family val="2"/>
        <charset val="162"/>
      </rPr>
      <t>(MERKEZ)</t>
    </r>
  </si>
  <si>
    <r>
      <t xml:space="preserve">KARABÜK </t>
    </r>
    <r>
      <rPr>
        <sz val="11"/>
        <color rgb="FFFF0000"/>
        <rFont val="Calibri"/>
        <family val="2"/>
        <charset val="162"/>
      </rPr>
      <t>(MERKEZ)</t>
    </r>
  </si>
  <si>
    <t>16. GRUP PUAN DURUMU</t>
  </si>
  <si>
    <r>
      <t xml:space="preserve">BOLU </t>
    </r>
    <r>
      <rPr>
        <b/>
        <i/>
        <sz val="11"/>
        <color rgb="FFFF0000"/>
        <rFont val="Calibri"/>
        <family val="2"/>
        <charset val="162"/>
      </rPr>
      <t>(İZZET BAYSAL VAKIF)</t>
    </r>
  </si>
  <si>
    <r>
      <t xml:space="preserve">DÜZCE </t>
    </r>
    <r>
      <rPr>
        <b/>
        <i/>
        <sz val="11"/>
        <color rgb="FFFF0000"/>
        <rFont val="Calibri"/>
        <family val="2"/>
        <charset val="162"/>
      </rPr>
      <t>(MERKEZ)</t>
    </r>
  </si>
  <si>
    <r>
      <t xml:space="preserve">ZONGULDAK </t>
    </r>
    <r>
      <rPr>
        <b/>
        <i/>
        <sz val="11"/>
        <color rgb="FFFF0000"/>
        <rFont val="Calibri"/>
        <family val="2"/>
        <charset val="162"/>
      </rPr>
      <t>(MERKEZ)</t>
    </r>
  </si>
  <si>
    <r>
      <t xml:space="preserve">ANKARA </t>
    </r>
    <r>
      <rPr>
        <b/>
        <i/>
        <sz val="11"/>
        <color rgb="FFFF0000"/>
        <rFont val="Calibri"/>
        <family val="2"/>
        <charset val="162"/>
      </rPr>
      <t>(YENİ MAHALLE)</t>
    </r>
  </si>
  <si>
    <r>
      <t xml:space="preserve">ZONGULDAK </t>
    </r>
    <r>
      <rPr>
        <b/>
        <i/>
        <sz val="11"/>
        <color rgb="FFFF0000"/>
        <rFont val="Calibri"/>
        <family val="2"/>
        <charset val="162"/>
      </rPr>
      <t>(KDZ. EREĞLİ)</t>
    </r>
  </si>
  <si>
    <r>
      <t xml:space="preserve">BOLU </t>
    </r>
    <r>
      <rPr>
        <sz val="11"/>
        <color rgb="FFFF0000"/>
        <rFont val="Calibri"/>
        <family val="2"/>
        <charset val="162"/>
      </rPr>
      <t>(İZZET BAYSAL VAKIF)</t>
    </r>
  </si>
  <si>
    <r>
      <t xml:space="preserve">DÜZCE </t>
    </r>
    <r>
      <rPr>
        <sz val="11"/>
        <color rgb="FFFF0000"/>
        <rFont val="Calibri"/>
        <family val="2"/>
        <charset val="162"/>
      </rPr>
      <t>(MERKEZ)</t>
    </r>
  </si>
  <si>
    <r>
      <t xml:space="preserve">ZONGULDAK </t>
    </r>
    <r>
      <rPr>
        <sz val="11"/>
        <color rgb="FFFF0000"/>
        <rFont val="Calibri"/>
        <family val="2"/>
        <charset val="162"/>
      </rPr>
      <t>(MERKEZ)</t>
    </r>
  </si>
  <si>
    <r>
      <t xml:space="preserve">ANKARA </t>
    </r>
    <r>
      <rPr>
        <sz val="11"/>
        <color rgb="FFFF0000"/>
        <rFont val="Calibri"/>
        <family val="2"/>
        <charset val="162"/>
      </rPr>
      <t>(YENİ MAHALLE)</t>
    </r>
  </si>
  <si>
    <r>
      <t xml:space="preserve">ZONGULDAK </t>
    </r>
    <r>
      <rPr>
        <sz val="11"/>
        <color rgb="FFFF0000"/>
        <rFont val="Calibri"/>
        <family val="2"/>
        <charset val="162"/>
      </rPr>
      <t>(KDZ. EREĞLİ)</t>
    </r>
  </si>
  <si>
    <t>17. GRUP PUAN DURUMU</t>
  </si>
  <si>
    <r>
      <t xml:space="preserve">MERSİN </t>
    </r>
    <r>
      <rPr>
        <b/>
        <i/>
        <sz val="11"/>
        <color rgb="FFFF0000"/>
        <rFont val="Calibri"/>
        <family val="2"/>
        <charset val="162"/>
      </rPr>
      <t>(TARSUS)</t>
    </r>
  </si>
  <si>
    <r>
      <t xml:space="preserve">ADANA </t>
    </r>
    <r>
      <rPr>
        <b/>
        <i/>
        <sz val="11"/>
        <color rgb="FFFF0000"/>
        <rFont val="Calibri"/>
        <family val="2"/>
        <charset val="162"/>
      </rPr>
      <t>(SEYHAN)</t>
    </r>
  </si>
  <si>
    <r>
      <t xml:space="preserve">HATAY </t>
    </r>
    <r>
      <rPr>
        <b/>
        <i/>
        <sz val="11"/>
        <color rgb="FFFF0000"/>
        <rFont val="Calibri"/>
        <family val="2"/>
        <charset val="162"/>
      </rPr>
      <t>(ANTAKYA)</t>
    </r>
  </si>
  <si>
    <r>
      <t xml:space="preserve">NİĞDE </t>
    </r>
    <r>
      <rPr>
        <b/>
        <i/>
        <sz val="11"/>
        <color rgb="FFFF0000"/>
        <rFont val="Calibri"/>
        <family val="2"/>
        <charset val="162"/>
      </rPr>
      <t>(BOR)</t>
    </r>
  </si>
  <si>
    <r>
      <t xml:space="preserve">MERSİN </t>
    </r>
    <r>
      <rPr>
        <b/>
        <i/>
        <sz val="11"/>
        <color rgb="FFFF0000"/>
        <rFont val="Calibri"/>
        <family val="2"/>
        <charset val="162"/>
      </rPr>
      <t>(ERDEMLİ)</t>
    </r>
  </si>
  <si>
    <r>
      <t xml:space="preserve">MERSİN </t>
    </r>
    <r>
      <rPr>
        <sz val="11"/>
        <color rgb="FFFF0000"/>
        <rFont val="Calibri"/>
        <family val="2"/>
        <charset val="162"/>
      </rPr>
      <t>(TARSUS)</t>
    </r>
  </si>
  <si>
    <r>
      <t xml:space="preserve">ADANA </t>
    </r>
    <r>
      <rPr>
        <sz val="11"/>
        <color rgb="FFFF0000"/>
        <rFont val="Calibri"/>
        <family val="2"/>
        <charset val="162"/>
      </rPr>
      <t>(SEYHAN)</t>
    </r>
  </si>
  <si>
    <r>
      <t xml:space="preserve">HATAY </t>
    </r>
    <r>
      <rPr>
        <sz val="11"/>
        <color rgb="FFFF0000"/>
        <rFont val="Calibri"/>
        <family val="2"/>
        <charset val="162"/>
      </rPr>
      <t>(ANTAKYA)</t>
    </r>
  </si>
  <si>
    <r>
      <t xml:space="preserve">NİĞDE </t>
    </r>
    <r>
      <rPr>
        <sz val="11"/>
        <color rgb="FFFF0000"/>
        <rFont val="Calibri"/>
        <family val="2"/>
        <charset val="162"/>
      </rPr>
      <t>(BOR)</t>
    </r>
  </si>
  <si>
    <r>
      <t xml:space="preserve">MERSİN </t>
    </r>
    <r>
      <rPr>
        <sz val="11"/>
        <color rgb="FFFF0000"/>
        <rFont val="Calibri"/>
        <family val="2"/>
        <charset val="162"/>
      </rPr>
      <t>(ERDEMLİ)</t>
    </r>
  </si>
  <si>
    <t>18. GRUP PUAN DURUMU</t>
  </si>
  <si>
    <r>
      <t xml:space="preserve">ANTALYA </t>
    </r>
    <r>
      <rPr>
        <b/>
        <i/>
        <sz val="11"/>
        <color rgb="FFFF0000"/>
        <rFont val="Calibri"/>
        <family val="2"/>
        <charset val="162"/>
      </rPr>
      <t>(FETHİ BAYÇİN)</t>
    </r>
  </si>
  <si>
    <r>
      <t xml:space="preserve">KONYA </t>
    </r>
    <r>
      <rPr>
        <b/>
        <i/>
        <sz val="11"/>
        <color rgb="FFFF0000"/>
        <rFont val="Calibri"/>
        <family val="2"/>
        <charset val="162"/>
      </rPr>
      <t>(MERAM)</t>
    </r>
  </si>
  <si>
    <t>ISPARTA</t>
  </si>
  <si>
    <r>
      <t xml:space="preserve">ANTALYA </t>
    </r>
    <r>
      <rPr>
        <b/>
        <i/>
        <sz val="11"/>
        <color rgb="FFFF0000"/>
        <rFont val="Calibri"/>
        <family val="2"/>
        <charset val="162"/>
      </rPr>
      <t>(ALANYA GAZİLER)</t>
    </r>
  </si>
  <si>
    <r>
      <t xml:space="preserve">ANTALYA </t>
    </r>
    <r>
      <rPr>
        <sz val="11"/>
        <color rgb="FFFF0000"/>
        <rFont val="Calibri"/>
        <family val="2"/>
        <charset val="162"/>
      </rPr>
      <t>(FETHİ BAYÇİN)</t>
    </r>
  </si>
  <si>
    <r>
      <t xml:space="preserve">KONYA </t>
    </r>
    <r>
      <rPr>
        <sz val="11"/>
        <color rgb="FFFF0000"/>
        <rFont val="Calibri"/>
        <family val="2"/>
        <charset val="162"/>
      </rPr>
      <t>(MERAM)</t>
    </r>
  </si>
  <si>
    <r>
      <t xml:space="preserve">ANTALYA </t>
    </r>
    <r>
      <rPr>
        <sz val="11"/>
        <color rgb="FFFF0000"/>
        <rFont val="Calibri"/>
        <family val="2"/>
        <charset val="162"/>
      </rPr>
      <t>(ALANYA GAZİLER)</t>
    </r>
  </si>
  <si>
    <r>
      <rPr>
        <b/>
        <i/>
        <sz val="11"/>
        <rFont val="Calibri"/>
        <family val="2"/>
        <charset val="162"/>
      </rPr>
      <t xml:space="preserve">ANKARA </t>
    </r>
    <r>
      <rPr>
        <b/>
        <i/>
        <sz val="11"/>
        <color rgb="FFFF0000"/>
        <rFont val="Calibri"/>
        <family val="2"/>
        <charset val="162"/>
      </rPr>
      <t>(ÇANKAYA)</t>
    </r>
  </si>
  <si>
    <r>
      <rPr>
        <b/>
        <i/>
        <sz val="11"/>
        <rFont val="Calibri"/>
        <family val="2"/>
        <charset val="162"/>
      </rPr>
      <t xml:space="preserve">ZONGULDAK </t>
    </r>
    <r>
      <rPr>
        <b/>
        <i/>
        <sz val="11"/>
        <color rgb="FFFF0000"/>
        <rFont val="Calibri"/>
        <family val="2"/>
        <charset val="162"/>
      </rPr>
      <t>(DEVREK)</t>
    </r>
  </si>
  <si>
    <r>
      <rPr>
        <b/>
        <i/>
        <sz val="11"/>
        <rFont val="Calibri"/>
        <family val="2"/>
        <charset val="162"/>
      </rPr>
      <t xml:space="preserve">ÇORUM </t>
    </r>
    <r>
      <rPr>
        <b/>
        <i/>
        <sz val="11"/>
        <color rgb="FFFF0000"/>
        <rFont val="Calibri"/>
        <family val="2"/>
        <charset val="162"/>
      </rPr>
      <t>(KAMİLE HACI AHMET AKDAĞ)</t>
    </r>
  </si>
  <si>
    <r>
      <rPr>
        <b/>
        <i/>
        <sz val="11"/>
        <rFont val="Calibri"/>
        <family val="2"/>
        <charset val="162"/>
      </rPr>
      <t xml:space="preserve">ESKİŞEHİR </t>
    </r>
    <r>
      <rPr>
        <b/>
        <i/>
        <sz val="11"/>
        <color rgb="FFFF0000"/>
        <rFont val="Calibri"/>
        <family val="2"/>
        <charset val="162"/>
      </rPr>
      <t>(TEPEBAŞI)</t>
    </r>
  </si>
  <si>
    <r>
      <t xml:space="preserve">ANKARA </t>
    </r>
    <r>
      <rPr>
        <b/>
        <i/>
        <sz val="11"/>
        <color rgb="FFFF0000"/>
        <rFont val="Calibri"/>
        <family val="2"/>
        <charset val="162"/>
      </rPr>
      <t>(ÇUBUK ABİDİN YILMAZ)</t>
    </r>
  </si>
  <si>
    <r>
      <rPr>
        <sz val="11"/>
        <rFont val="Calibri"/>
        <family val="2"/>
        <charset val="162"/>
      </rPr>
      <t xml:space="preserve">ANKARA </t>
    </r>
    <r>
      <rPr>
        <sz val="11"/>
        <color rgb="FFFF0000"/>
        <rFont val="Calibri"/>
        <family val="2"/>
        <charset val="162"/>
      </rPr>
      <t>(ÇANKAYA)</t>
    </r>
  </si>
  <si>
    <r>
      <rPr>
        <sz val="11"/>
        <rFont val="Calibri"/>
        <family val="2"/>
        <charset val="162"/>
      </rPr>
      <t xml:space="preserve">ZONGULDAK </t>
    </r>
    <r>
      <rPr>
        <sz val="11"/>
        <color rgb="FFFF0000"/>
        <rFont val="Calibri"/>
        <family val="2"/>
        <charset val="162"/>
      </rPr>
      <t>(DEVREK)</t>
    </r>
  </si>
  <si>
    <r>
      <rPr>
        <sz val="11"/>
        <rFont val="Calibri"/>
        <family val="2"/>
        <charset val="162"/>
      </rPr>
      <t xml:space="preserve">ÇORUM </t>
    </r>
    <r>
      <rPr>
        <sz val="11"/>
        <color rgb="FFFF0000"/>
        <rFont val="Calibri"/>
        <family val="2"/>
        <charset val="162"/>
      </rPr>
      <t>(KAMİLE HACI AHMET AKDAĞ)</t>
    </r>
  </si>
  <si>
    <r>
      <rPr>
        <sz val="11"/>
        <rFont val="Calibri"/>
        <family val="2"/>
        <charset val="162"/>
      </rPr>
      <t xml:space="preserve">ESKİŞEHİR </t>
    </r>
    <r>
      <rPr>
        <sz val="11"/>
        <color rgb="FFFF0000"/>
        <rFont val="Calibri"/>
        <family val="2"/>
        <charset val="162"/>
      </rPr>
      <t>(TEPEBAŞI)</t>
    </r>
  </si>
  <si>
    <r>
      <t xml:space="preserve">ANKARA </t>
    </r>
    <r>
      <rPr>
        <sz val="11"/>
        <color rgb="FFFF0000"/>
        <rFont val="Calibri"/>
        <family val="2"/>
        <charset val="162"/>
      </rPr>
      <t>(ÇUBUK ABİDİN YILMAZ)</t>
    </r>
  </si>
  <si>
    <r>
      <rPr>
        <b/>
        <i/>
        <sz val="11"/>
        <rFont val="Calibri"/>
        <family val="2"/>
        <charset val="162"/>
      </rPr>
      <t xml:space="preserve">ANKARA </t>
    </r>
    <r>
      <rPr>
        <b/>
        <i/>
        <sz val="11"/>
        <color rgb="FFFF0000"/>
        <rFont val="Calibri"/>
        <family val="2"/>
        <charset val="162"/>
      </rPr>
      <t>(ÇUBUK SÜLEYMAN DEMİREL)</t>
    </r>
  </si>
  <si>
    <r>
      <t xml:space="preserve">ESKİŞEHİR </t>
    </r>
    <r>
      <rPr>
        <b/>
        <i/>
        <sz val="11"/>
        <color rgb="FFFF0000"/>
        <rFont val="Calibri"/>
        <family val="2"/>
        <charset val="162"/>
      </rPr>
      <t>(ODUNPAZARI)</t>
    </r>
  </si>
  <si>
    <r>
      <rPr>
        <b/>
        <i/>
        <sz val="11"/>
        <rFont val="Calibri"/>
        <family val="2"/>
        <charset val="162"/>
      </rPr>
      <t xml:space="preserve">ANTALYA </t>
    </r>
    <r>
      <rPr>
        <b/>
        <i/>
        <sz val="11"/>
        <color rgb="FFFF0000"/>
        <rFont val="Calibri"/>
        <family val="2"/>
        <charset val="162"/>
      </rPr>
      <t>(ALANYA)</t>
    </r>
  </si>
  <si>
    <r>
      <t xml:space="preserve">ANKARA </t>
    </r>
    <r>
      <rPr>
        <b/>
        <i/>
        <sz val="11"/>
        <color rgb="FFFF0000"/>
        <rFont val="Calibri"/>
        <family val="2"/>
        <charset val="162"/>
      </rPr>
      <t>(PURSAKLAR)</t>
    </r>
  </si>
  <si>
    <r>
      <t xml:space="preserve">ISPARTA </t>
    </r>
    <r>
      <rPr>
        <b/>
        <i/>
        <sz val="11"/>
        <color rgb="FFFF0000"/>
        <rFont val="Calibri"/>
        <family val="2"/>
        <charset val="162"/>
      </rPr>
      <t>(EĞİRDİR)</t>
    </r>
  </si>
  <si>
    <r>
      <rPr>
        <sz val="11"/>
        <rFont val="Calibri"/>
        <family val="2"/>
        <charset val="162"/>
      </rPr>
      <t xml:space="preserve">ANKARA </t>
    </r>
    <r>
      <rPr>
        <sz val="11"/>
        <color rgb="FFFF0000"/>
        <rFont val="Calibri"/>
        <family val="2"/>
        <charset val="162"/>
      </rPr>
      <t>(ÇUBUK SÜLEYMAN DEMİREL)</t>
    </r>
  </si>
  <si>
    <r>
      <t xml:space="preserve">ESKİŞEHİR </t>
    </r>
    <r>
      <rPr>
        <sz val="11"/>
        <color rgb="FFFF0000"/>
        <rFont val="Calibri"/>
        <family val="2"/>
        <charset val="162"/>
      </rPr>
      <t>(ODUNPAZARI)</t>
    </r>
  </si>
  <si>
    <r>
      <rPr>
        <sz val="11"/>
        <rFont val="Calibri"/>
        <family val="2"/>
        <charset val="162"/>
      </rPr>
      <t xml:space="preserve">ANTALYA </t>
    </r>
    <r>
      <rPr>
        <sz val="11"/>
        <color rgb="FFFF0000"/>
        <rFont val="Calibri"/>
        <family val="2"/>
        <charset val="162"/>
      </rPr>
      <t>(ALANYA)</t>
    </r>
  </si>
  <si>
    <r>
      <t xml:space="preserve">ANKARA </t>
    </r>
    <r>
      <rPr>
        <sz val="11"/>
        <color rgb="FFFF0000"/>
        <rFont val="Calibri"/>
        <family val="2"/>
        <charset val="162"/>
      </rPr>
      <t>(PURSAKLAR)</t>
    </r>
  </si>
  <si>
    <r>
      <t xml:space="preserve">ISPARTA </t>
    </r>
    <r>
      <rPr>
        <sz val="11"/>
        <color rgb="FFFF0000"/>
        <rFont val="Calibri"/>
        <family val="2"/>
        <charset val="162"/>
      </rPr>
      <t>(EĞİRDİR)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</si>
</sst>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rgb="FF000000"/>
      <name val="Calibri"/>
    </font>
    <font>
      <b/>
      <sz val="10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sz val="12"/>
      <color rgb="FF000000"/>
      <name val="Calibri"/>
      <family val="2"/>
      <charset val="162"/>
    </font>
    <font>
      <sz val="11"/>
      <name val="Calibri"/>
      <family val="2"/>
      <charset val="162"/>
    </font>
    <font>
      <b/>
      <sz val="11"/>
      <name val="Calibri"/>
      <family val="2"/>
      <charset val="162"/>
    </font>
    <font>
      <b/>
      <sz val="12"/>
      <color rgb="FFFF0000"/>
      <name val="Calibri"/>
      <family val="2"/>
      <charset val="162"/>
    </font>
    <font>
      <sz val="11"/>
      <name val="Calibri"/>
      <family val="2"/>
      <charset val="162"/>
    </font>
    <font>
      <b/>
      <sz val="10"/>
      <name val="Calibri"/>
      <family val="2"/>
      <charset val="162"/>
    </font>
    <font>
      <sz val="10"/>
      <name val="Calibri"/>
      <family val="2"/>
      <charset val="162"/>
    </font>
    <font>
      <sz val="11"/>
      <color rgb="FF000000"/>
      <name val="Calibri"/>
      <family val="2"/>
      <charset val="162"/>
    </font>
    <font>
      <b/>
      <i/>
      <sz val="12"/>
      <color rgb="FF000000"/>
      <name val="Calibri"/>
      <family val="2"/>
      <charset val="162"/>
    </font>
    <font>
      <b/>
      <sz val="10"/>
      <name val="Calibri"/>
      <family val="2"/>
      <charset val="162"/>
    </font>
    <font>
      <b/>
      <i/>
      <sz val="12"/>
      <color rgb="FFFF0000"/>
      <name val="Calibri"/>
      <family val="2"/>
      <charset val="162"/>
    </font>
    <font>
      <b/>
      <sz val="10"/>
      <color rgb="FF002060"/>
      <name val="Calibri"/>
      <family val="2"/>
      <charset val="162"/>
    </font>
    <font>
      <sz val="11"/>
      <color rgb="FFFF0000"/>
      <name val="Calibri"/>
      <family val="2"/>
      <charset val="162"/>
    </font>
    <font>
      <b/>
      <i/>
      <sz val="16"/>
      <color rgb="FFFF0000"/>
      <name val="Calibri"/>
      <family val="2"/>
      <charset val="162"/>
    </font>
    <font>
      <i/>
      <sz val="11"/>
      <color rgb="FFFF0000"/>
      <name val="Calibri"/>
      <family val="2"/>
      <charset val="162"/>
    </font>
    <font>
      <b/>
      <i/>
      <sz val="11"/>
      <color rgb="FFFF0000"/>
      <name val="Calibri"/>
      <family val="2"/>
      <charset val="162"/>
    </font>
    <font>
      <sz val="10"/>
      <name val="Calibri"/>
      <family val="2"/>
      <charset val="162"/>
    </font>
    <font>
      <b/>
      <sz val="11"/>
      <color rgb="FFFF0000"/>
      <name val="Calibri"/>
      <family val="2"/>
      <charset val="162"/>
    </font>
    <font>
      <sz val="9"/>
      <name val="Calibri"/>
      <family val="2"/>
      <charset val="162"/>
    </font>
    <font>
      <b/>
      <sz val="9"/>
      <name val="Calibri"/>
      <family val="2"/>
      <charset val="162"/>
    </font>
    <font>
      <sz val="9"/>
      <color rgb="FF000000"/>
      <name val="Calibri"/>
      <family val="2"/>
      <charset val="162"/>
    </font>
    <font>
      <i/>
      <sz val="9"/>
      <color rgb="FFFF0000"/>
      <name val="Calibri"/>
      <family val="2"/>
      <charset val="162"/>
    </font>
    <font>
      <b/>
      <i/>
      <sz val="11"/>
      <name val="Calibri"/>
      <family val="2"/>
      <charset val="162"/>
    </font>
    <font>
      <i/>
      <sz val="11"/>
      <name val="Calibri"/>
      <family val="2"/>
      <charset val="162"/>
    </font>
    <font>
      <sz val="11"/>
      <name val="Calibri"/>
      <family val="2"/>
      <charset val="162"/>
    </font>
    <font>
      <sz val="11"/>
      <color rgb="FF000000"/>
      <name val="Arial Tur"/>
      <charset val="16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rgb="FFFFFFFF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rgb="FFFFFFFF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FFFF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ck">
        <color rgb="FFFFFFFF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FFFFFF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56">
    <xf numFmtId="0" fontId="0" fillId="0" borderId="0" xfId="0" applyFont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3" fillId="0" borderId="1" xfId="0" applyFont="1" applyBorder="1"/>
    <xf numFmtId="0" fontId="0" fillId="0" borderId="1" xfId="0" applyFont="1" applyBorder="1"/>
    <xf numFmtId="0" fontId="0" fillId="0" borderId="0" xfId="0" applyFont="1"/>
    <xf numFmtId="0" fontId="9" fillId="2" borderId="1" xfId="0" applyFont="1" applyFill="1" applyBorder="1" applyProtection="1">
      <protection hidden="1"/>
    </xf>
    <xf numFmtId="0" fontId="12" fillId="2" borderId="1" xfId="0" applyFont="1" applyFill="1" applyBorder="1" applyAlignment="1" applyProtection="1">
      <alignment horizontal="center" vertical="center"/>
      <protection hidden="1"/>
    </xf>
    <xf numFmtId="0" fontId="12" fillId="2" borderId="1" xfId="0" applyFont="1" applyFill="1" applyBorder="1" applyAlignment="1" applyProtection="1">
      <alignment horizontal="center" vertical="center"/>
      <protection locked="0" hidden="1"/>
    </xf>
    <xf numFmtId="0" fontId="0" fillId="3" borderId="0" xfId="0" applyFont="1" applyFill="1" applyAlignment="1"/>
    <xf numFmtId="0" fontId="13" fillId="3" borderId="0" xfId="0" applyFont="1" applyFill="1" applyAlignment="1" applyProtection="1">
      <alignment horizontal="center" vertical="center"/>
      <protection hidden="1"/>
    </xf>
    <xf numFmtId="0" fontId="0" fillId="3" borderId="0" xfId="0" applyFont="1" applyFill="1" applyAlignment="1" applyProtection="1">
      <protection hidden="1"/>
    </xf>
    <xf numFmtId="0" fontId="11" fillId="3" borderId="13" xfId="0" applyFont="1" applyFill="1" applyBorder="1" applyAlignment="1" applyProtection="1">
      <alignment horizontal="center" vertical="center"/>
      <protection hidden="1"/>
    </xf>
    <xf numFmtId="0" fontId="0" fillId="3" borderId="13" xfId="0" applyFont="1" applyFill="1" applyBorder="1" applyAlignment="1" applyProtection="1">
      <alignment horizontal="center" vertical="center"/>
      <protection hidden="1"/>
    </xf>
    <xf numFmtId="0" fontId="14" fillId="4" borderId="6" xfId="0" applyFont="1" applyFill="1" applyBorder="1" applyProtection="1">
      <protection hidden="1"/>
    </xf>
    <xf numFmtId="0" fontId="0" fillId="6" borderId="0" xfId="0" applyFont="1" applyFill="1" applyAlignment="1"/>
    <xf numFmtId="0" fontId="7" fillId="5" borderId="6" xfId="0" applyFont="1" applyFill="1" applyBorder="1" applyProtection="1">
      <protection hidden="1"/>
    </xf>
    <xf numFmtId="0" fontId="9" fillId="5" borderId="6" xfId="0" applyFont="1" applyFill="1" applyBorder="1" applyProtection="1">
      <protection hidden="1"/>
    </xf>
    <xf numFmtId="0" fontId="0" fillId="0" borderId="0" xfId="0" applyFont="1" applyAlignment="1"/>
    <xf numFmtId="0" fontId="14" fillId="4" borderId="7" xfId="0" applyFont="1" applyFill="1" applyBorder="1" applyProtection="1">
      <protection hidden="1"/>
    </xf>
    <xf numFmtId="0" fontId="9" fillId="2" borderId="9" xfId="0" applyFont="1" applyFill="1" applyBorder="1" applyProtection="1">
      <protection hidden="1"/>
    </xf>
    <xf numFmtId="0" fontId="7" fillId="5" borderId="7" xfId="0" applyFont="1" applyFill="1" applyBorder="1" applyProtection="1">
      <protection hidden="1"/>
    </xf>
    <xf numFmtId="0" fontId="0" fillId="6" borderId="7" xfId="0" applyFont="1" applyFill="1" applyBorder="1" applyAlignment="1"/>
    <xf numFmtId="0" fontId="5" fillId="5" borderId="14" xfId="0" applyFont="1" applyFill="1" applyBorder="1" applyAlignment="1" applyProtection="1">
      <alignment horizontal="center"/>
      <protection hidden="1"/>
    </xf>
    <xf numFmtId="0" fontId="5" fillId="5" borderId="7" xfId="0" applyFont="1" applyFill="1" applyBorder="1" applyAlignment="1" applyProtection="1">
      <alignment horizontal="center"/>
      <protection hidden="1"/>
    </xf>
    <xf numFmtId="0" fontId="5" fillId="5" borderId="15" xfId="0" applyFont="1" applyFill="1" applyBorder="1" applyAlignment="1" applyProtection="1">
      <alignment horizontal="center"/>
      <protection hidden="1"/>
    </xf>
    <xf numFmtId="0" fontId="4" fillId="6" borderId="7" xfId="0" applyFont="1" applyFill="1" applyBorder="1" applyProtection="1">
      <protection hidden="1"/>
    </xf>
    <xf numFmtId="0" fontId="4" fillId="6" borderId="7" xfId="0" applyFont="1" applyFill="1" applyBorder="1"/>
    <xf numFmtId="0" fontId="7" fillId="5" borderId="7" xfId="0" applyFont="1" applyFill="1" applyBorder="1"/>
    <xf numFmtId="0" fontId="8" fillId="5" borderId="7" xfId="0" applyFont="1" applyFill="1" applyBorder="1" applyAlignment="1">
      <alignment horizontal="center"/>
    </xf>
    <xf numFmtId="14" fontId="9" fillId="5" borderId="7" xfId="0" applyNumberFormat="1" applyFont="1" applyFill="1" applyBorder="1"/>
    <xf numFmtId="0" fontId="9" fillId="5" borderId="7" xfId="0" applyFont="1" applyFill="1" applyBorder="1"/>
    <xf numFmtId="0" fontId="19" fillId="2" borderId="9" xfId="0" applyFont="1" applyFill="1" applyBorder="1" applyProtection="1">
      <protection hidden="1"/>
    </xf>
    <xf numFmtId="0" fontId="19" fillId="2" borderId="1" xfId="0" applyFont="1" applyFill="1" applyBorder="1" applyProtection="1">
      <protection hidden="1"/>
    </xf>
    <xf numFmtId="0" fontId="17" fillId="6" borderId="4" xfId="0" applyFont="1" applyFill="1" applyBorder="1" applyAlignment="1" applyProtection="1">
      <protection hidden="1"/>
    </xf>
    <xf numFmtId="0" fontId="4" fillId="6" borderId="19" xfId="0" applyFont="1" applyFill="1" applyBorder="1" applyAlignment="1" applyProtection="1">
      <protection hidden="1"/>
    </xf>
    <xf numFmtId="0" fontId="4" fillId="6" borderId="7" xfId="0" applyFont="1" applyFill="1" applyBorder="1" applyAlignment="1" applyProtection="1">
      <protection hidden="1"/>
    </xf>
    <xf numFmtId="0" fontId="0" fillId="0" borderId="0" xfId="0" applyFont="1" applyAlignment="1"/>
    <xf numFmtId="0" fontId="6" fillId="5" borderId="7" xfId="0" applyFont="1" applyFill="1" applyBorder="1" applyAlignment="1" applyProtection="1">
      <alignment horizontal="center"/>
      <protection hidden="1"/>
    </xf>
    <xf numFmtId="0" fontId="13" fillId="8" borderId="0" xfId="0" applyFont="1" applyFill="1" applyAlignment="1" applyProtection="1">
      <alignment horizontal="center" vertical="center"/>
      <protection hidden="1"/>
    </xf>
    <xf numFmtId="0" fontId="0" fillId="8" borderId="13" xfId="0" applyFont="1" applyFill="1" applyBorder="1" applyAlignment="1" applyProtection="1">
      <protection hidden="1"/>
    </xf>
    <xf numFmtId="0" fontId="10" fillId="8" borderId="13" xfId="0" applyFont="1" applyFill="1" applyBorder="1" applyAlignment="1" applyProtection="1">
      <protection hidden="1"/>
    </xf>
    <xf numFmtId="0" fontId="4" fillId="8" borderId="12" xfId="0" applyFont="1" applyFill="1" applyBorder="1" applyAlignment="1" applyProtection="1">
      <protection hidden="1"/>
    </xf>
    <xf numFmtId="0" fontId="4" fillId="8" borderId="8" xfId="0" applyFont="1" applyFill="1" applyBorder="1" applyAlignment="1" applyProtection="1">
      <protection hidden="1"/>
    </xf>
    <xf numFmtId="0" fontId="5" fillId="7" borderId="9" xfId="0" applyFont="1" applyFill="1" applyBorder="1" applyAlignment="1" applyProtection="1">
      <alignment horizontal="center"/>
      <protection hidden="1"/>
    </xf>
    <xf numFmtId="0" fontId="5" fillId="7" borderId="24" xfId="0" applyFont="1" applyFill="1" applyBorder="1" applyAlignment="1" applyProtection="1">
      <alignment horizontal="center"/>
      <protection hidden="1"/>
    </xf>
    <xf numFmtId="0" fontId="18" fillId="7" borderId="25" xfId="0" applyFont="1" applyFill="1" applyBorder="1" applyAlignment="1" applyProtection="1">
      <alignment horizontal="center" vertical="center"/>
      <protection hidden="1"/>
    </xf>
    <xf numFmtId="0" fontId="17" fillId="6" borderId="7" xfId="0" applyFont="1" applyFill="1" applyBorder="1" applyAlignment="1" applyProtection="1">
      <protection hidden="1"/>
    </xf>
    <xf numFmtId="0" fontId="0" fillId="0" borderId="0" xfId="0" applyFont="1" applyAlignment="1"/>
    <xf numFmtId="0" fontId="6" fillId="5" borderId="7" xfId="0" applyFont="1" applyFill="1" applyBorder="1" applyAlignment="1" applyProtection="1">
      <alignment horizontal="center"/>
      <protection hidden="1"/>
    </xf>
    <xf numFmtId="0" fontId="9" fillId="5" borderId="7" xfId="0" applyFont="1" applyFill="1" applyBorder="1" applyProtection="1">
      <protection hidden="1"/>
    </xf>
    <xf numFmtId="0" fontId="17" fillId="6" borderId="7" xfId="0" applyFont="1" applyFill="1" applyBorder="1" applyProtection="1">
      <protection hidden="1"/>
    </xf>
    <xf numFmtId="14" fontId="9" fillId="9" borderId="13" xfId="0" applyNumberFormat="1" applyFont="1" applyFill="1" applyBorder="1" applyProtection="1">
      <protection hidden="1"/>
    </xf>
    <xf numFmtId="0" fontId="13" fillId="9" borderId="13" xfId="0" applyFont="1" applyFill="1" applyBorder="1" applyAlignment="1" applyProtection="1">
      <alignment horizontal="center"/>
      <protection hidden="1"/>
    </xf>
    <xf numFmtId="14" fontId="21" fillId="2" borderId="1" xfId="0" applyNumberFormat="1" applyFont="1" applyFill="1" applyBorder="1" applyProtection="1">
      <protection hidden="1"/>
    </xf>
    <xf numFmtId="0" fontId="21" fillId="5" borderId="1" xfId="0" applyFont="1" applyFill="1" applyBorder="1" applyProtection="1">
      <protection hidden="1"/>
    </xf>
    <xf numFmtId="0" fontId="21" fillId="5" borderId="6" xfId="0" applyFont="1" applyFill="1" applyBorder="1" applyProtection="1">
      <protection hidden="1"/>
    </xf>
    <xf numFmtId="14" fontId="21" fillId="2" borderId="2" xfId="0" applyNumberFormat="1" applyFont="1" applyFill="1" applyBorder="1" applyProtection="1">
      <protection hidden="1"/>
    </xf>
    <xf numFmtId="0" fontId="23" fillId="6" borderId="0" xfId="0" applyFont="1" applyFill="1" applyAlignment="1"/>
    <xf numFmtId="0" fontId="23" fillId="0" borderId="0" xfId="0" applyFont="1" applyAlignment="1"/>
    <xf numFmtId="0" fontId="24" fillId="6" borderId="5" xfId="0" applyFont="1" applyFill="1" applyBorder="1" applyAlignment="1" applyProtection="1">
      <protection hidden="1"/>
    </xf>
    <xf numFmtId="0" fontId="21" fillId="6" borderId="7" xfId="0" applyFont="1" applyFill="1" applyBorder="1" applyAlignment="1" applyProtection="1">
      <protection hidden="1"/>
    </xf>
    <xf numFmtId="0" fontId="22" fillId="4" borderId="6" xfId="0" applyFont="1" applyFill="1" applyBorder="1" applyAlignment="1" applyProtection="1">
      <alignment horizontal="center"/>
      <protection hidden="1"/>
    </xf>
    <xf numFmtId="0" fontId="18" fillId="7" borderId="40" xfId="0" applyFont="1" applyFill="1" applyBorder="1" applyAlignment="1" applyProtection="1">
      <protection hidden="1"/>
    </xf>
    <xf numFmtId="0" fontId="18" fillId="7" borderId="41" xfId="0" applyFont="1" applyFill="1" applyBorder="1" applyAlignment="1" applyProtection="1">
      <protection hidden="1"/>
    </xf>
    <xf numFmtId="0" fontId="18" fillId="7" borderId="42" xfId="0" applyFont="1" applyFill="1" applyBorder="1" applyAlignment="1" applyProtection="1">
      <protection hidden="1"/>
    </xf>
    <xf numFmtId="0" fontId="18" fillId="7" borderId="43" xfId="0" applyFont="1" applyFill="1" applyBorder="1" applyAlignment="1" applyProtection="1">
      <protection hidden="1"/>
    </xf>
    <xf numFmtId="0" fontId="18" fillId="7" borderId="44" xfId="0" applyFont="1" applyFill="1" applyBorder="1" applyAlignment="1" applyProtection="1">
      <protection hidden="1"/>
    </xf>
    <xf numFmtId="0" fontId="18" fillId="7" borderId="45" xfId="0" applyFont="1" applyFill="1" applyBorder="1" applyAlignment="1" applyProtection="1">
      <protection hidden="1"/>
    </xf>
    <xf numFmtId="0" fontId="25" fillId="7" borderId="46" xfId="0" applyFont="1" applyFill="1" applyBorder="1" applyAlignment="1" applyProtection="1">
      <protection hidden="1"/>
    </xf>
    <xf numFmtId="0" fontId="25" fillId="7" borderId="47" xfId="0" applyFont="1" applyFill="1" applyBorder="1" applyAlignment="1" applyProtection="1">
      <protection hidden="1"/>
    </xf>
    <xf numFmtId="0" fontId="25" fillId="7" borderId="48" xfId="0" applyFont="1" applyFill="1" applyBorder="1" applyAlignment="1" applyProtection="1">
      <protection hidden="1"/>
    </xf>
    <xf numFmtId="0" fontId="17" fillId="7" borderId="40" xfId="0" applyFont="1" applyFill="1" applyBorder="1" applyAlignment="1" applyProtection="1">
      <protection hidden="1"/>
    </xf>
    <xf numFmtId="0" fontId="17" fillId="7" borderId="43" xfId="0" applyFont="1" applyFill="1" applyBorder="1" applyAlignment="1" applyProtection="1">
      <protection hidden="1"/>
    </xf>
    <xf numFmtId="0" fontId="26" fillId="7" borderId="46" xfId="0" applyFont="1" applyFill="1" applyBorder="1" applyAlignment="1" applyProtection="1">
      <protection hidden="1"/>
    </xf>
    <xf numFmtId="0" fontId="27" fillId="7" borderId="2" xfId="0" applyFont="1" applyFill="1" applyBorder="1" applyAlignment="1">
      <alignment vertical="center"/>
    </xf>
    <xf numFmtId="0" fontId="25" fillId="7" borderId="37" xfId="0" applyFont="1" applyFill="1" applyBorder="1" applyAlignment="1">
      <alignment vertical="center"/>
    </xf>
    <xf numFmtId="0" fontId="18" fillId="7" borderId="49" xfId="0" applyFont="1" applyFill="1" applyBorder="1" applyAlignment="1" applyProtection="1">
      <protection hidden="1"/>
    </xf>
    <xf numFmtId="0" fontId="25" fillId="7" borderId="38" xfId="0" applyFont="1" applyFill="1" applyBorder="1" applyAlignment="1">
      <alignment vertical="center"/>
    </xf>
    <xf numFmtId="0" fontId="18" fillId="7" borderId="50" xfId="0" applyFont="1" applyFill="1" applyBorder="1" applyAlignment="1" applyProtection="1">
      <protection hidden="1"/>
    </xf>
    <xf numFmtId="0" fontId="25" fillId="7" borderId="39" xfId="0" applyFont="1" applyFill="1" applyBorder="1" applyAlignment="1">
      <alignment vertical="center"/>
    </xf>
    <xf numFmtId="0" fontId="25" fillId="7" borderId="51" xfId="0" applyFont="1" applyFill="1" applyBorder="1" applyAlignment="1" applyProtection="1">
      <protection hidden="1"/>
    </xf>
    <xf numFmtId="0" fontId="5" fillId="7" borderId="52" xfId="0" applyFont="1" applyFill="1" applyBorder="1" applyAlignment="1" applyProtection="1">
      <alignment horizontal="center"/>
      <protection hidden="1"/>
    </xf>
    <xf numFmtId="0" fontId="5" fillId="7" borderId="35" xfId="0" applyFont="1" applyFill="1" applyBorder="1" applyAlignment="1" applyProtection="1">
      <alignment horizontal="center"/>
      <protection hidden="1"/>
    </xf>
    <xf numFmtId="0" fontId="5" fillId="7" borderId="36" xfId="0" applyFont="1" applyFill="1" applyBorder="1" applyAlignment="1" applyProtection="1">
      <alignment horizontal="center"/>
      <protection hidden="1"/>
    </xf>
    <xf numFmtId="14" fontId="9" fillId="9" borderId="13" xfId="0" applyNumberFormat="1" applyFont="1" applyFill="1" applyBorder="1" applyProtection="1">
      <protection locked="0" hidden="1"/>
    </xf>
    <xf numFmtId="0" fontId="21" fillId="8" borderId="12" xfId="0" applyFont="1" applyFill="1" applyBorder="1" applyAlignment="1" applyProtection="1">
      <alignment horizontal="center" vertical="center"/>
      <protection hidden="1"/>
    </xf>
    <xf numFmtId="0" fontId="21" fillId="8" borderId="8" xfId="0" applyFont="1" applyFill="1" applyBorder="1" applyAlignment="1" applyProtection="1">
      <alignment horizontal="center" vertical="center"/>
      <protection hidden="1"/>
    </xf>
    <xf numFmtId="0" fontId="22" fillId="4" borderId="6" xfId="0" applyFont="1" applyFill="1" applyBorder="1" applyAlignment="1" applyProtection="1">
      <alignment horizontal="center" vertical="center"/>
      <protection hidden="1"/>
    </xf>
    <xf numFmtId="14" fontId="21" fillId="2" borderId="1" xfId="0" applyNumberFormat="1" applyFont="1" applyFill="1" applyBorder="1" applyAlignment="1" applyProtection="1">
      <alignment horizontal="center" vertical="center"/>
      <protection hidden="1"/>
    </xf>
    <xf numFmtId="0" fontId="21" fillId="5" borderId="1" xfId="0" applyFont="1" applyFill="1" applyBorder="1" applyAlignment="1" applyProtection="1">
      <alignment horizontal="center" vertical="center"/>
      <protection hidden="1"/>
    </xf>
    <xf numFmtId="0" fontId="21" fillId="5" borderId="6" xfId="0" applyFont="1" applyFill="1" applyBorder="1" applyAlignment="1" applyProtection="1">
      <alignment horizontal="center" vertical="center"/>
      <protection hidden="1"/>
    </xf>
    <xf numFmtId="14" fontId="21" fillId="2" borderId="2" xfId="0" applyNumberFormat="1" applyFont="1" applyFill="1" applyBorder="1" applyAlignment="1" applyProtection="1">
      <alignment horizontal="center" vertical="center"/>
      <protection hidden="1"/>
    </xf>
    <xf numFmtId="0" fontId="23" fillId="6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6" borderId="5" xfId="0" applyFont="1" applyFill="1" applyBorder="1" applyAlignment="1" applyProtection="1">
      <alignment horizontal="center" vertical="center"/>
      <protection hidden="1"/>
    </xf>
    <xf numFmtId="0" fontId="21" fillId="6" borderId="7" xfId="0" applyFont="1" applyFill="1" applyBorder="1" applyAlignment="1" applyProtection="1">
      <alignment horizontal="center" vertical="center"/>
      <protection hidden="1"/>
    </xf>
    <xf numFmtId="0" fontId="27" fillId="7" borderId="37" xfId="0" applyFont="1" applyFill="1" applyBorder="1" applyAlignment="1">
      <alignment vertical="center"/>
    </xf>
    <xf numFmtId="0" fontId="27" fillId="7" borderId="38" xfId="0" applyFont="1" applyFill="1" applyBorder="1" applyAlignment="1">
      <alignment vertical="center"/>
    </xf>
    <xf numFmtId="0" fontId="11" fillId="3" borderId="33" xfId="0" applyFont="1" applyFill="1" applyBorder="1" applyAlignment="1" applyProtection="1">
      <alignment horizontal="center" vertical="center"/>
      <protection hidden="1"/>
    </xf>
    <xf numFmtId="0" fontId="27" fillId="7" borderId="52" xfId="0" applyFont="1" applyFill="1" applyBorder="1" applyAlignment="1">
      <alignment vertical="center"/>
    </xf>
    <xf numFmtId="0" fontId="27" fillId="7" borderId="35" xfId="0" applyFont="1" applyFill="1" applyBorder="1" applyAlignment="1">
      <alignment vertical="center"/>
    </xf>
    <xf numFmtId="0" fontId="27" fillId="7" borderId="36" xfId="0" applyFont="1" applyFill="1" applyBorder="1" applyAlignment="1">
      <alignment vertical="center"/>
    </xf>
    <xf numFmtId="0" fontId="15" fillId="3" borderId="0" xfId="0" applyFont="1" applyFill="1" applyAlignment="1"/>
    <xf numFmtId="16" fontId="0" fillId="3" borderId="0" xfId="0" applyNumberFormat="1" applyFont="1" applyFill="1" applyAlignment="1"/>
    <xf numFmtId="0" fontId="25" fillId="7" borderId="43" xfId="0" applyFont="1" applyFill="1" applyBorder="1" applyAlignment="1" applyProtection="1">
      <protection hidden="1"/>
    </xf>
    <xf numFmtId="0" fontId="15" fillId="7" borderId="40" xfId="0" applyFont="1" applyFill="1" applyBorder="1" applyAlignment="1" applyProtection="1">
      <protection hidden="1"/>
    </xf>
    <xf numFmtId="0" fontId="15" fillId="7" borderId="43" xfId="0" applyFont="1" applyFill="1" applyBorder="1" applyAlignment="1" applyProtection="1">
      <protection hidden="1"/>
    </xf>
    <xf numFmtId="0" fontId="27" fillId="7" borderId="43" xfId="0" applyFont="1" applyFill="1" applyBorder="1" applyAlignment="1" applyProtection="1">
      <protection hidden="1"/>
    </xf>
    <xf numFmtId="0" fontId="27" fillId="7" borderId="46" xfId="0" applyFont="1" applyFill="1" applyBorder="1" applyAlignment="1" applyProtection="1">
      <protection hidden="1"/>
    </xf>
    <xf numFmtId="0" fontId="28" fillId="3" borderId="0" xfId="0" applyFont="1" applyFill="1" applyAlignme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8" fillId="5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Protection="1">
      <protection hidden="1"/>
    </xf>
    <xf numFmtId="0" fontId="25" fillId="7" borderId="2" xfId="0" applyFont="1" applyFill="1" applyBorder="1" applyAlignment="1" applyProtection="1">
      <alignment horizontal="left" vertical="center"/>
      <protection hidden="1"/>
    </xf>
    <xf numFmtId="0" fontId="25" fillId="7" borderId="8" xfId="0" applyFont="1" applyFill="1" applyBorder="1" applyAlignment="1" applyProtection="1">
      <alignment horizontal="left" vertical="center"/>
      <protection hidden="1"/>
    </xf>
    <xf numFmtId="0" fontId="6" fillId="5" borderId="10" xfId="0" applyFont="1" applyFill="1" applyBorder="1" applyAlignment="1" applyProtection="1">
      <alignment horizontal="center"/>
      <protection hidden="1"/>
    </xf>
    <xf numFmtId="0" fontId="6" fillId="5" borderId="7" xfId="0" applyFont="1" applyFill="1" applyBorder="1" applyAlignment="1" applyProtection="1">
      <alignment horizontal="center"/>
      <protection hidden="1"/>
    </xf>
    <xf numFmtId="0" fontId="6" fillId="5" borderId="20" xfId="0" applyFont="1" applyFill="1" applyBorder="1" applyAlignment="1" applyProtection="1">
      <alignment horizontal="center"/>
      <protection hidden="1"/>
    </xf>
    <xf numFmtId="0" fontId="6" fillId="5" borderId="21" xfId="0" applyFont="1" applyFill="1" applyBorder="1" applyAlignment="1" applyProtection="1">
      <alignment horizontal="center"/>
      <protection hidden="1"/>
    </xf>
    <xf numFmtId="0" fontId="6" fillId="5" borderId="22" xfId="0" applyFont="1" applyFill="1" applyBorder="1" applyAlignment="1" applyProtection="1">
      <alignment horizontal="center"/>
      <protection hidden="1"/>
    </xf>
    <xf numFmtId="0" fontId="16" fillId="5" borderId="3" xfId="0" applyFont="1" applyFill="1" applyBorder="1" applyAlignment="1" applyProtection="1">
      <alignment horizontal="center" vertical="center"/>
      <protection hidden="1"/>
    </xf>
    <xf numFmtId="0" fontId="17" fillId="6" borderId="4" xfId="0" applyFont="1" applyFill="1" applyBorder="1" applyProtection="1">
      <protection hidden="1"/>
    </xf>
    <xf numFmtId="0" fontId="17" fillId="6" borderId="7" xfId="0" applyFont="1" applyFill="1" applyBorder="1" applyProtection="1">
      <protection hidden="1"/>
    </xf>
    <xf numFmtId="0" fontId="17" fillId="6" borderId="5" xfId="0" applyFont="1" applyFill="1" applyBorder="1" applyProtection="1">
      <protection hidden="1"/>
    </xf>
    <xf numFmtId="0" fontId="25" fillId="7" borderId="23" xfId="0" applyFont="1" applyFill="1" applyBorder="1" applyAlignment="1" applyProtection="1">
      <alignment horizontal="left" vertical="center"/>
      <protection hidden="1"/>
    </xf>
    <xf numFmtId="0" fontId="25" fillId="7" borderId="12" xfId="0" applyFont="1" applyFill="1" applyBorder="1" applyAlignment="1" applyProtection="1">
      <alignment horizontal="left" vertical="center"/>
      <protection hidden="1"/>
    </xf>
    <xf numFmtId="0" fontId="18" fillId="7" borderId="16" xfId="0" applyFont="1" applyFill="1" applyBorder="1" applyAlignment="1" applyProtection="1">
      <alignment horizontal="center"/>
      <protection hidden="1"/>
    </xf>
    <xf numFmtId="0" fontId="18" fillId="7" borderId="17" xfId="0" applyFont="1" applyFill="1" applyBorder="1" applyAlignment="1" applyProtection="1">
      <alignment horizontal="center"/>
      <protection hidden="1"/>
    </xf>
    <xf numFmtId="0" fontId="18" fillId="7" borderId="18" xfId="0" applyFont="1" applyFill="1" applyBorder="1" applyAlignment="1" applyProtection="1">
      <alignment horizontal="center"/>
      <protection hidden="1"/>
    </xf>
    <xf numFmtId="0" fontId="25" fillId="7" borderId="32" xfId="0" applyFont="1" applyFill="1" applyBorder="1" applyAlignment="1">
      <alignment horizontal="left" vertical="center"/>
    </xf>
    <xf numFmtId="0" fontId="25" fillId="7" borderId="30" xfId="0" applyFont="1" applyFill="1" applyBorder="1" applyAlignment="1">
      <alignment horizontal="left" vertical="center"/>
    </xf>
    <xf numFmtId="0" fontId="25" fillId="7" borderId="31" xfId="0" applyFont="1" applyFill="1" applyBorder="1" applyAlignment="1">
      <alignment horizontal="left" vertical="center"/>
    </xf>
    <xf numFmtId="0" fontId="25" fillId="7" borderId="33" xfId="0" applyFont="1" applyFill="1" applyBorder="1" applyAlignment="1">
      <alignment horizontal="left" vertical="center"/>
    </xf>
    <xf numFmtId="0" fontId="25" fillId="7" borderId="13" xfId="0" applyFont="1" applyFill="1" applyBorder="1" applyAlignment="1">
      <alignment horizontal="left" vertical="center"/>
    </xf>
    <xf numFmtId="0" fontId="25" fillId="7" borderId="27" xfId="0" applyFont="1" applyFill="1" applyBorder="1" applyAlignment="1">
      <alignment horizontal="left" vertical="center"/>
    </xf>
    <xf numFmtId="0" fontId="25" fillId="7" borderId="34" xfId="0" applyFont="1" applyFill="1" applyBorder="1" applyAlignment="1">
      <alignment horizontal="left" vertical="center"/>
    </xf>
    <xf numFmtId="0" fontId="25" fillId="7" borderId="28" xfId="0" applyFont="1" applyFill="1" applyBorder="1" applyAlignment="1">
      <alignment horizontal="left" vertical="center"/>
    </xf>
    <xf numFmtId="0" fontId="25" fillId="7" borderId="29" xfId="0" applyFont="1" applyFill="1" applyBorder="1" applyAlignment="1">
      <alignment horizontal="left" vertical="center"/>
    </xf>
    <xf numFmtId="0" fontId="18" fillId="7" borderId="43" xfId="0" applyFont="1" applyFill="1" applyBorder="1" applyAlignment="1" applyProtection="1">
      <alignment horizontal="left"/>
      <protection hidden="1"/>
    </xf>
    <xf numFmtId="0" fontId="18" fillId="7" borderId="44" xfId="0" applyFont="1" applyFill="1" applyBorder="1" applyAlignment="1" applyProtection="1">
      <alignment horizontal="left"/>
      <protection hidden="1"/>
    </xf>
    <xf numFmtId="0" fontId="18" fillId="7" borderId="45" xfId="0" applyFont="1" applyFill="1" applyBorder="1" applyAlignment="1" applyProtection="1">
      <alignment horizontal="left"/>
      <protection hidden="1"/>
    </xf>
    <xf numFmtId="0" fontId="18" fillId="7" borderId="40" xfId="0" applyFont="1" applyFill="1" applyBorder="1" applyAlignment="1" applyProtection="1">
      <alignment horizontal="left"/>
      <protection hidden="1"/>
    </xf>
    <xf numFmtId="0" fontId="18" fillId="7" borderId="41" xfId="0" applyFont="1" applyFill="1" applyBorder="1" applyAlignment="1" applyProtection="1">
      <alignment horizontal="left"/>
      <protection hidden="1"/>
    </xf>
    <xf numFmtId="0" fontId="18" fillId="7" borderId="42" xfId="0" applyFont="1" applyFill="1" applyBorder="1" applyAlignment="1" applyProtection="1">
      <alignment horizontal="left"/>
      <protection hidden="1"/>
    </xf>
    <xf numFmtId="0" fontId="25" fillId="7" borderId="46" xfId="0" applyFont="1" applyFill="1" applyBorder="1" applyAlignment="1" applyProtection="1">
      <alignment horizontal="left"/>
      <protection hidden="1"/>
    </xf>
    <xf numFmtId="0" fontId="25" fillId="7" borderId="47" xfId="0" applyFont="1" applyFill="1" applyBorder="1" applyAlignment="1" applyProtection="1">
      <alignment horizontal="left"/>
      <protection hidden="1"/>
    </xf>
    <xf numFmtId="0" fontId="25" fillId="7" borderId="48" xfId="0" applyFont="1" applyFill="1" applyBorder="1" applyAlignment="1" applyProtection="1">
      <alignment horizontal="left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0" fontId="6" fillId="5" borderId="26" xfId="0" applyFont="1" applyFill="1" applyBorder="1" applyAlignment="1" applyProtection="1">
      <alignment horizontal="center"/>
      <protection hidden="1"/>
    </xf>
    <xf numFmtId="0" fontId="18" fillId="7" borderId="41" xfId="0" applyFont="1" applyFill="1" applyBorder="1" applyAlignment="1" applyProtection="1">
      <alignment horizontal="center" vertical="center"/>
      <protection hidden="1"/>
    </xf>
    <xf numFmtId="0" fontId="18" fillId="7" borderId="44" xfId="0" applyFont="1" applyFill="1" applyBorder="1" applyAlignment="1" applyProtection="1">
      <alignment horizontal="center" vertical="center"/>
      <protection hidden="1"/>
    </xf>
    <xf numFmtId="0" fontId="25" fillId="7" borderId="47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672801</xdr:colOff>
      <xdr:row>0</xdr:row>
      <xdr:rowOff>217393</xdr:rowOff>
    </xdr:from>
    <xdr:to>
      <xdr:col>12</xdr:col>
      <xdr:colOff>398402</xdr:colOff>
      <xdr:row>7</xdr:row>
      <xdr:rowOff>62752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5577" y="217393"/>
          <a:ext cx="1285460" cy="131557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672801</xdr:colOff>
      <xdr:row>0</xdr:row>
      <xdr:rowOff>217393</xdr:rowOff>
    </xdr:from>
    <xdr:to>
      <xdr:col>12</xdr:col>
      <xdr:colOff>398402</xdr:colOff>
      <xdr:row>7</xdr:row>
      <xdr:rowOff>62752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701" y="217393"/>
          <a:ext cx="1287701" cy="131601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672801</xdr:colOff>
      <xdr:row>0</xdr:row>
      <xdr:rowOff>217393</xdr:rowOff>
    </xdr:from>
    <xdr:to>
      <xdr:col>12</xdr:col>
      <xdr:colOff>398402</xdr:colOff>
      <xdr:row>7</xdr:row>
      <xdr:rowOff>62752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701" y="217393"/>
          <a:ext cx="1287701" cy="131601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672801</xdr:colOff>
      <xdr:row>0</xdr:row>
      <xdr:rowOff>217393</xdr:rowOff>
    </xdr:from>
    <xdr:to>
      <xdr:col>12</xdr:col>
      <xdr:colOff>398402</xdr:colOff>
      <xdr:row>7</xdr:row>
      <xdr:rowOff>62752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701" y="217393"/>
          <a:ext cx="1287701" cy="131601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672801</xdr:colOff>
      <xdr:row>0</xdr:row>
      <xdr:rowOff>217393</xdr:rowOff>
    </xdr:from>
    <xdr:to>
      <xdr:col>12</xdr:col>
      <xdr:colOff>398402</xdr:colOff>
      <xdr:row>7</xdr:row>
      <xdr:rowOff>62752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701" y="217393"/>
          <a:ext cx="1287701" cy="131601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672801</xdr:colOff>
      <xdr:row>0</xdr:row>
      <xdr:rowOff>217393</xdr:rowOff>
    </xdr:from>
    <xdr:to>
      <xdr:col>12</xdr:col>
      <xdr:colOff>398402</xdr:colOff>
      <xdr:row>7</xdr:row>
      <xdr:rowOff>62752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701" y="217393"/>
          <a:ext cx="1287701" cy="131601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672801</xdr:colOff>
      <xdr:row>0</xdr:row>
      <xdr:rowOff>217393</xdr:rowOff>
    </xdr:from>
    <xdr:to>
      <xdr:col>12</xdr:col>
      <xdr:colOff>398402</xdr:colOff>
      <xdr:row>7</xdr:row>
      <xdr:rowOff>62752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701" y="217393"/>
          <a:ext cx="1287701" cy="131601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672801</xdr:colOff>
      <xdr:row>0</xdr:row>
      <xdr:rowOff>217393</xdr:rowOff>
    </xdr:from>
    <xdr:to>
      <xdr:col>12</xdr:col>
      <xdr:colOff>398402</xdr:colOff>
      <xdr:row>7</xdr:row>
      <xdr:rowOff>62752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701" y="217393"/>
          <a:ext cx="1287701" cy="131601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672801</xdr:colOff>
      <xdr:row>0</xdr:row>
      <xdr:rowOff>217393</xdr:rowOff>
    </xdr:from>
    <xdr:to>
      <xdr:col>12</xdr:col>
      <xdr:colOff>398402</xdr:colOff>
      <xdr:row>7</xdr:row>
      <xdr:rowOff>62752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701" y="217393"/>
          <a:ext cx="1287701" cy="131601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672801</xdr:colOff>
      <xdr:row>0</xdr:row>
      <xdr:rowOff>217393</xdr:rowOff>
    </xdr:from>
    <xdr:to>
      <xdr:col>12</xdr:col>
      <xdr:colOff>398402</xdr:colOff>
      <xdr:row>7</xdr:row>
      <xdr:rowOff>62752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701" y="217393"/>
          <a:ext cx="1287701" cy="131601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708660</xdr:colOff>
      <xdr:row>0</xdr:row>
      <xdr:rowOff>240253</xdr:rowOff>
    </xdr:from>
    <xdr:to>
      <xdr:col>12</xdr:col>
      <xdr:colOff>434261</xdr:colOff>
      <xdr:row>7</xdr:row>
      <xdr:rowOff>85612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0560" y="240253"/>
          <a:ext cx="1287701" cy="13160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672801</xdr:colOff>
      <xdr:row>0</xdr:row>
      <xdr:rowOff>217393</xdr:rowOff>
    </xdr:from>
    <xdr:to>
      <xdr:col>12</xdr:col>
      <xdr:colOff>398402</xdr:colOff>
      <xdr:row>7</xdr:row>
      <xdr:rowOff>62752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701" y="217393"/>
          <a:ext cx="1287701" cy="131601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708660</xdr:colOff>
      <xdr:row>0</xdr:row>
      <xdr:rowOff>240253</xdr:rowOff>
    </xdr:from>
    <xdr:to>
      <xdr:col>12</xdr:col>
      <xdr:colOff>434261</xdr:colOff>
      <xdr:row>7</xdr:row>
      <xdr:rowOff>85612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0560" y="240253"/>
          <a:ext cx="1287701" cy="1316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672801</xdr:colOff>
      <xdr:row>0</xdr:row>
      <xdr:rowOff>217393</xdr:rowOff>
    </xdr:from>
    <xdr:to>
      <xdr:col>12</xdr:col>
      <xdr:colOff>398402</xdr:colOff>
      <xdr:row>7</xdr:row>
      <xdr:rowOff>62752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701" y="217393"/>
          <a:ext cx="1287701" cy="13160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708660</xdr:colOff>
      <xdr:row>0</xdr:row>
      <xdr:rowOff>240253</xdr:rowOff>
    </xdr:from>
    <xdr:to>
      <xdr:col>12</xdr:col>
      <xdr:colOff>434261</xdr:colOff>
      <xdr:row>7</xdr:row>
      <xdr:rowOff>85612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0560" y="240253"/>
          <a:ext cx="1287701" cy="13160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672801</xdr:colOff>
      <xdr:row>0</xdr:row>
      <xdr:rowOff>217393</xdr:rowOff>
    </xdr:from>
    <xdr:to>
      <xdr:col>12</xdr:col>
      <xdr:colOff>398402</xdr:colOff>
      <xdr:row>7</xdr:row>
      <xdr:rowOff>62752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701" y="217393"/>
          <a:ext cx="1287701" cy="13160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672801</xdr:colOff>
      <xdr:row>0</xdr:row>
      <xdr:rowOff>217393</xdr:rowOff>
    </xdr:from>
    <xdr:to>
      <xdr:col>12</xdr:col>
      <xdr:colOff>398402</xdr:colOff>
      <xdr:row>7</xdr:row>
      <xdr:rowOff>62752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701" y="217393"/>
          <a:ext cx="1287701" cy="13160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672801</xdr:colOff>
      <xdr:row>0</xdr:row>
      <xdr:rowOff>217393</xdr:rowOff>
    </xdr:from>
    <xdr:to>
      <xdr:col>12</xdr:col>
      <xdr:colOff>398402</xdr:colOff>
      <xdr:row>7</xdr:row>
      <xdr:rowOff>62752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701" y="217393"/>
          <a:ext cx="1287701" cy="131601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672801</xdr:colOff>
      <xdr:row>0</xdr:row>
      <xdr:rowOff>217393</xdr:rowOff>
    </xdr:from>
    <xdr:to>
      <xdr:col>12</xdr:col>
      <xdr:colOff>398402</xdr:colOff>
      <xdr:row>7</xdr:row>
      <xdr:rowOff>62752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701" y="217393"/>
          <a:ext cx="1287701" cy="131601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672801</xdr:colOff>
      <xdr:row>0</xdr:row>
      <xdr:rowOff>217393</xdr:rowOff>
    </xdr:from>
    <xdr:to>
      <xdr:col>12</xdr:col>
      <xdr:colOff>398402</xdr:colOff>
      <xdr:row>7</xdr:row>
      <xdr:rowOff>55132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4701" y="217393"/>
          <a:ext cx="1287701" cy="1316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2:K100"/>
  <sheetViews>
    <sheetView workbookViewId="0">
      <selection activeCell="M11" sqref="M11"/>
    </sheetView>
  </sheetViews>
  <sheetFormatPr defaultColWidth="14.44140625" defaultRowHeight="15" customHeight="1" x14ac:dyDescent="0.3"/>
  <cols>
    <col min="1" max="1" width="4" customWidth="1"/>
    <col min="2" max="2" width="19" customWidth="1"/>
    <col min="3" max="3" width="11" customWidth="1"/>
    <col min="4" max="4" width="7" customWidth="1"/>
    <col min="5" max="5" width="4.88671875" customWidth="1"/>
    <col min="6" max="6" width="23.44140625" customWidth="1"/>
    <col min="7" max="7" width="14.44140625" customWidth="1"/>
    <col min="8" max="8" width="7.6640625" customWidth="1"/>
    <col min="9" max="9" width="4.109375" customWidth="1"/>
    <col min="10" max="10" width="17" customWidth="1"/>
    <col min="11" max="11" width="11" customWidth="1"/>
  </cols>
  <sheetData>
    <row r="2" spans="1:11" ht="14.4" x14ac:dyDescent="0.3">
      <c r="A2" s="1"/>
      <c r="B2" s="1"/>
      <c r="C2" s="1"/>
      <c r="D2" s="1"/>
      <c r="F2" s="1"/>
      <c r="G2" s="1"/>
      <c r="H2" s="1"/>
    </row>
    <row r="3" spans="1:11" ht="15.6" x14ac:dyDescent="0.3">
      <c r="A3" s="1"/>
      <c r="B3" s="1"/>
      <c r="C3" s="112" t="s">
        <v>0</v>
      </c>
      <c r="D3" s="113"/>
      <c r="E3" s="113"/>
      <c r="F3" s="113"/>
      <c r="G3" s="113"/>
      <c r="H3" s="113"/>
    </row>
    <row r="4" spans="1:11" ht="14.4" x14ac:dyDescent="0.3">
      <c r="A4" s="1"/>
      <c r="B4" s="1"/>
      <c r="C4" s="1"/>
      <c r="D4" s="1"/>
      <c r="F4" s="1"/>
      <c r="G4" s="1"/>
      <c r="H4" s="1"/>
    </row>
    <row r="5" spans="1:11" ht="14.4" x14ac:dyDescent="0.3">
      <c r="A5" s="1"/>
      <c r="B5" s="1"/>
      <c r="C5" s="114" t="s">
        <v>1</v>
      </c>
      <c r="D5" s="113"/>
      <c r="E5" s="113"/>
      <c r="F5" s="113"/>
      <c r="G5" s="113"/>
      <c r="H5" s="113"/>
    </row>
    <row r="6" spans="1:11" ht="14.4" x14ac:dyDescent="0.3">
      <c r="A6" s="1"/>
      <c r="B6" s="1"/>
      <c r="C6" s="1"/>
      <c r="D6" s="1"/>
      <c r="F6" s="1"/>
      <c r="G6" s="1"/>
      <c r="H6" s="1"/>
    </row>
    <row r="7" spans="1:11" ht="14.4" x14ac:dyDescent="0.3">
      <c r="A7" s="2" t="s">
        <v>2</v>
      </c>
      <c r="B7" s="3" t="s">
        <v>3</v>
      </c>
      <c r="C7" s="2" t="s">
        <v>4</v>
      </c>
      <c r="E7" s="2" t="s">
        <v>2</v>
      </c>
      <c r="F7" s="2" t="s">
        <v>5</v>
      </c>
      <c r="G7" s="2" t="s">
        <v>4</v>
      </c>
      <c r="I7" s="2" t="s">
        <v>2</v>
      </c>
      <c r="J7" s="2" t="s">
        <v>6</v>
      </c>
      <c r="K7" s="2" t="s">
        <v>4</v>
      </c>
    </row>
    <row r="8" spans="1:11" ht="14.4" x14ac:dyDescent="0.3">
      <c r="A8" s="2">
        <v>1</v>
      </c>
      <c r="B8" s="2" t="s">
        <v>7</v>
      </c>
      <c r="C8" s="2">
        <v>1</v>
      </c>
      <c r="E8" s="2">
        <v>1</v>
      </c>
      <c r="F8" s="2" t="s">
        <v>8</v>
      </c>
      <c r="G8" s="2">
        <v>1</v>
      </c>
      <c r="I8" s="2">
        <v>1</v>
      </c>
      <c r="J8" s="2" t="s">
        <v>9</v>
      </c>
      <c r="K8" s="2">
        <v>1</v>
      </c>
    </row>
    <row r="9" spans="1:11" ht="14.4" x14ac:dyDescent="0.3">
      <c r="A9" s="2">
        <v>2</v>
      </c>
      <c r="B9" s="2" t="s">
        <v>10</v>
      </c>
      <c r="C9" s="2">
        <v>1</v>
      </c>
      <c r="E9" s="2">
        <v>2</v>
      </c>
      <c r="F9" s="2" t="s">
        <v>11</v>
      </c>
      <c r="G9" s="2">
        <v>1</v>
      </c>
      <c r="I9" s="2">
        <v>2</v>
      </c>
      <c r="J9" s="2" t="s">
        <v>12</v>
      </c>
      <c r="K9" s="2">
        <v>1</v>
      </c>
    </row>
    <row r="10" spans="1:11" ht="14.4" x14ac:dyDescent="0.3">
      <c r="A10" s="2">
        <v>3</v>
      </c>
      <c r="B10" s="2" t="s">
        <v>13</v>
      </c>
      <c r="C10" s="2">
        <v>1</v>
      </c>
      <c r="E10" s="2">
        <v>3</v>
      </c>
      <c r="F10" s="2" t="s">
        <v>14</v>
      </c>
      <c r="G10" s="2">
        <v>1</v>
      </c>
      <c r="I10" s="2">
        <v>3</v>
      </c>
      <c r="J10" s="2" t="s">
        <v>15</v>
      </c>
      <c r="K10" s="2">
        <v>1</v>
      </c>
    </row>
    <row r="11" spans="1:11" ht="14.4" x14ac:dyDescent="0.3">
      <c r="A11" s="2">
        <v>4</v>
      </c>
      <c r="B11" s="2" t="s">
        <v>16</v>
      </c>
      <c r="C11" s="2">
        <v>1</v>
      </c>
      <c r="E11" s="2">
        <v>4</v>
      </c>
      <c r="F11" s="2" t="s">
        <v>17</v>
      </c>
      <c r="G11" s="2">
        <v>1</v>
      </c>
      <c r="I11" s="2">
        <v>4</v>
      </c>
      <c r="J11" s="2" t="s">
        <v>18</v>
      </c>
      <c r="K11" s="2">
        <v>1</v>
      </c>
    </row>
    <row r="12" spans="1:11" ht="14.4" x14ac:dyDescent="0.3">
      <c r="A12" s="2">
        <v>5</v>
      </c>
      <c r="B12" s="2" t="s">
        <v>19</v>
      </c>
      <c r="C12" s="2">
        <v>1</v>
      </c>
      <c r="E12" s="2">
        <v>5</v>
      </c>
      <c r="F12" s="2" t="s">
        <v>20</v>
      </c>
      <c r="G12" s="2">
        <v>1</v>
      </c>
      <c r="I12" s="2">
        <v>5</v>
      </c>
      <c r="J12" s="2" t="s">
        <v>21</v>
      </c>
      <c r="K12" s="2">
        <v>1</v>
      </c>
    </row>
    <row r="13" spans="1:11" ht="14.4" x14ac:dyDescent="0.3">
      <c r="A13" s="2"/>
      <c r="B13" s="2" t="s">
        <v>22</v>
      </c>
      <c r="C13" s="2">
        <v>5</v>
      </c>
      <c r="E13" s="2"/>
      <c r="F13" s="2" t="s">
        <v>22</v>
      </c>
      <c r="G13" s="2">
        <v>5</v>
      </c>
      <c r="I13" s="2"/>
      <c r="J13" s="2" t="s">
        <v>22</v>
      </c>
      <c r="K13" s="2">
        <v>5</v>
      </c>
    </row>
    <row r="16" spans="1:11" ht="14.4" x14ac:dyDescent="0.3">
      <c r="A16" s="2" t="s">
        <v>2</v>
      </c>
      <c r="B16" s="2" t="s">
        <v>23</v>
      </c>
      <c r="C16" s="2" t="s">
        <v>4</v>
      </c>
      <c r="E16" s="2" t="s">
        <v>24</v>
      </c>
      <c r="F16" s="2" t="s">
        <v>25</v>
      </c>
      <c r="G16" s="2" t="s">
        <v>4</v>
      </c>
      <c r="I16" s="2" t="s">
        <v>2</v>
      </c>
      <c r="J16" s="2" t="s">
        <v>26</v>
      </c>
      <c r="K16" s="2" t="s">
        <v>4</v>
      </c>
    </row>
    <row r="17" spans="1:11" ht="15.6" x14ac:dyDescent="0.3">
      <c r="A17" s="2">
        <v>1</v>
      </c>
      <c r="B17" s="2" t="s">
        <v>27</v>
      </c>
      <c r="C17" s="2">
        <v>1</v>
      </c>
      <c r="E17" s="2">
        <v>1</v>
      </c>
      <c r="F17" s="2" t="s">
        <v>28</v>
      </c>
      <c r="G17" s="4">
        <v>1</v>
      </c>
      <c r="I17" s="2">
        <v>1</v>
      </c>
      <c r="J17" s="2" t="s">
        <v>29</v>
      </c>
      <c r="K17" s="2">
        <v>1</v>
      </c>
    </row>
    <row r="18" spans="1:11" ht="15.6" x14ac:dyDescent="0.3">
      <c r="A18" s="2">
        <v>2</v>
      </c>
      <c r="B18" s="2" t="s">
        <v>30</v>
      </c>
      <c r="C18" s="2">
        <v>1</v>
      </c>
      <c r="E18" s="2">
        <v>2</v>
      </c>
      <c r="F18" s="2" t="s">
        <v>31</v>
      </c>
      <c r="G18" s="4">
        <v>1</v>
      </c>
      <c r="I18" s="2">
        <v>2</v>
      </c>
      <c r="J18" s="2" t="s">
        <v>32</v>
      </c>
      <c r="K18" s="2">
        <v>1</v>
      </c>
    </row>
    <row r="19" spans="1:11" ht="15.6" x14ac:dyDescent="0.3">
      <c r="A19" s="2">
        <v>3</v>
      </c>
      <c r="B19" s="2" t="s">
        <v>33</v>
      </c>
      <c r="C19" s="2">
        <v>1</v>
      </c>
      <c r="E19" s="2">
        <v>3</v>
      </c>
      <c r="F19" s="2" t="s">
        <v>34</v>
      </c>
      <c r="G19" s="4">
        <v>1</v>
      </c>
      <c r="I19" s="2">
        <v>3</v>
      </c>
      <c r="J19" s="2" t="s">
        <v>35</v>
      </c>
      <c r="K19" s="2">
        <v>1</v>
      </c>
    </row>
    <row r="20" spans="1:11" ht="15.6" x14ac:dyDescent="0.3">
      <c r="A20" s="2">
        <v>4</v>
      </c>
      <c r="B20" s="2" t="s">
        <v>36</v>
      </c>
      <c r="C20" s="2">
        <v>1</v>
      </c>
      <c r="E20" s="2">
        <v>4</v>
      </c>
      <c r="F20" s="2" t="s">
        <v>37</v>
      </c>
      <c r="G20" s="4">
        <v>1</v>
      </c>
      <c r="I20" s="2">
        <v>4</v>
      </c>
      <c r="J20" s="2" t="s">
        <v>38</v>
      </c>
      <c r="K20" s="2">
        <v>1</v>
      </c>
    </row>
    <row r="21" spans="1:11" ht="15.75" customHeight="1" x14ac:dyDescent="0.3">
      <c r="A21" s="2">
        <v>5</v>
      </c>
      <c r="B21" s="2" t="s">
        <v>39</v>
      </c>
      <c r="C21" s="2">
        <v>1</v>
      </c>
      <c r="E21" s="2">
        <v>5</v>
      </c>
      <c r="F21" s="2" t="s">
        <v>40</v>
      </c>
      <c r="G21" s="4">
        <v>1</v>
      </c>
      <c r="I21" s="2">
        <v>5</v>
      </c>
      <c r="J21" s="2" t="s">
        <v>41</v>
      </c>
      <c r="K21" s="2">
        <v>1</v>
      </c>
    </row>
    <row r="22" spans="1:11" ht="15.75" customHeight="1" x14ac:dyDescent="0.3">
      <c r="A22" s="2">
        <v>6</v>
      </c>
      <c r="B22" s="2" t="s">
        <v>42</v>
      </c>
      <c r="C22" s="2">
        <v>1</v>
      </c>
      <c r="E22" s="2"/>
      <c r="F22" s="2" t="s">
        <v>22</v>
      </c>
      <c r="G22" s="4">
        <v>5</v>
      </c>
      <c r="I22" s="2"/>
      <c r="J22" s="2" t="s">
        <v>22</v>
      </c>
      <c r="K22" s="2">
        <v>5</v>
      </c>
    </row>
    <row r="23" spans="1:11" ht="15.75" customHeight="1" x14ac:dyDescent="0.3">
      <c r="A23" s="2"/>
      <c r="B23" s="2" t="s">
        <v>22</v>
      </c>
      <c r="C23" s="2">
        <v>6</v>
      </c>
    </row>
    <row r="24" spans="1:11" ht="15.75" customHeight="1" x14ac:dyDescent="0.3"/>
    <row r="25" spans="1:11" ht="15.75" customHeight="1" x14ac:dyDescent="0.3">
      <c r="A25" s="2" t="s">
        <v>2</v>
      </c>
      <c r="B25" s="2" t="s">
        <v>43</v>
      </c>
      <c r="C25" s="2" t="s">
        <v>4</v>
      </c>
      <c r="E25" s="2" t="s">
        <v>24</v>
      </c>
      <c r="F25" s="2" t="s">
        <v>44</v>
      </c>
      <c r="G25" s="2" t="s">
        <v>4</v>
      </c>
      <c r="I25" s="2" t="s">
        <v>2</v>
      </c>
      <c r="J25" s="2" t="s">
        <v>45</v>
      </c>
      <c r="K25" s="2" t="s">
        <v>4</v>
      </c>
    </row>
    <row r="26" spans="1:11" ht="15.75" customHeight="1" x14ac:dyDescent="0.3">
      <c r="A26" s="2">
        <v>1</v>
      </c>
      <c r="B26" s="2" t="s">
        <v>46</v>
      </c>
      <c r="C26" s="2">
        <v>1</v>
      </c>
      <c r="E26" s="2">
        <v>1</v>
      </c>
      <c r="F26" s="2" t="s">
        <v>47</v>
      </c>
      <c r="G26" s="2">
        <v>1</v>
      </c>
      <c r="I26" s="2">
        <v>1</v>
      </c>
      <c r="J26" s="2" t="s">
        <v>48</v>
      </c>
      <c r="K26" s="2">
        <v>1</v>
      </c>
    </row>
    <row r="27" spans="1:11" ht="15.75" customHeight="1" x14ac:dyDescent="0.3">
      <c r="A27" s="2">
        <v>2</v>
      </c>
      <c r="B27" s="2" t="s">
        <v>49</v>
      </c>
      <c r="C27" s="2">
        <v>1</v>
      </c>
      <c r="E27" s="2">
        <v>2</v>
      </c>
      <c r="F27" s="2" t="s">
        <v>50</v>
      </c>
      <c r="G27" s="2">
        <v>1</v>
      </c>
      <c r="I27" s="2">
        <v>2</v>
      </c>
      <c r="J27" s="2" t="s">
        <v>51</v>
      </c>
      <c r="K27" s="2">
        <v>1</v>
      </c>
    </row>
    <row r="28" spans="1:11" ht="15.75" customHeight="1" x14ac:dyDescent="0.3">
      <c r="A28" s="2">
        <v>3</v>
      </c>
      <c r="B28" s="2" t="s">
        <v>52</v>
      </c>
      <c r="C28" s="2">
        <v>1</v>
      </c>
      <c r="E28" s="2">
        <v>3</v>
      </c>
      <c r="F28" s="2" t="s">
        <v>53</v>
      </c>
      <c r="G28" s="2">
        <v>1</v>
      </c>
      <c r="I28" s="2">
        <v>3</v>
      </c>
      <c r="J28" s="2" t="s">
        <v>54</v>
      </c>
      <c r="K28" s="2">
        <v>1</v>
      </c>
    </row>
    <row r="29" spans="1:11" ht="15.75" customHeight="1" x14ac:dyDescent="0.3">
      <c r="A29" s="2">
        <v>4</v>
      </c>
      <c r="B29" s="2" t="s">
        <v>55</v>
      </c>
      <c r="C29" s="2">
        <v>1</v>
      </c>
      <c r="E29" s="2">
        <v>4</v>
      </c>
      <c r="F29" s="2" t="s">
        <v>56</v>
      </c>
      <c r="G29" s="2">
        <v>1</v>
      </c>
      <c r="I29" s="2">
        <v>4</v>
      </c>
      <c r="J29" s="2" t="s">
        <v>57</v>
      </c>
      <c r="K29" s="2">
        <v>1</v>
      </c>
    </row>
    <row r="30" spans="1:11" ht="15.75" customHeight="1" x14ac:dyDescent="0.3">
      <c r="A30" s="2">
        <v>5</v>
      </c>
      <c r="B30" s="2" t="s">
        <v>58</v>
      </c>
      <c r="C30" s="2">
        <v>1</v>
      </c>
      <c r="E30" s="2">
        <v>5</v>
      </c>
      <c r="F30" s="2" t="s">
        <v>59</v>
      </c>
      <c r="G30" s="2"/>
      <c r="I30" s="2">
        <v>5</v>
      </c>
      <c r="J30" s="2" t="s">
        <v>60</v>
      </c>
      <c r="K30" s="2">
        <v>1</v>
      </c>
    </row>
    <row r="31" spans="1:11" ht="15.75" customHeight="1" x14ac:dyDescent="0.3">
      <c r="A31" s="2"/>
      <c r="B31" s="2" t="s">
        <v>22</v>
      </c>
      <c r="C31" s="2">
        <v>5</v>
      </c>
      <c r="E31" s="2"/>
      <c r="F31" s="2" t="s">
        <v>22</v>
      </c>
      <c r="G31" s="2">
        <v>5</v>
      </c>
      <c r="I31" s="2"/>
      <c r="J31" s="2" t="s">
        <v>22</v>
      </c>
      <c r="K31" s="2">
        <v>5</v>
      </c>
    </row>
    <row r="32" spans="1:11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3">
      <c r="A37" s="2" t="s">
        <v>24</v>
      </c>
      <c r="B37" s="2" t="s">
        <v>61</v>
      </c>
      <c r="C37" s="5" t="s">
        <v>4</v>
      </c>
      <c r="D37" s="6"/>
      <c r="E37" s="2" t="s">
        <v>2</v>
      </c>
      <c r="F37" s="2" t="s">
        <v>62</v>
      </c>
      <c r="G37" s="2" t="s">
        <v>4</v>
      </c>
      <c r="H37" s="1"/>
      <c r="I37" s="2" t="s">
        <v>2</v>
      </c>
      <c r="J37" s="2" t="s">
        <v>63</v>
      </c>
      <c r="K37" s="2" t="s">
        <v>4</v>
      </c>
    </row>
    <row r="38" spans="1:11" ht="15.75" customHeight="1" x14ac:dyDescent="0.3">
      <c r="A38" s="2">
        <v>1</v>
      </c>
      <c r="B38" s="2" t="s">
        <v>64</v>
      </c>
      <c r="C38" s="5">
        <v>1</v>
      </c>
      <c r="D38" s="1"/>
      <c r="E38" s="2">
        <v>1</v>
      </c>
      <c r="F38" s="2" t="s">
        <v>65</v>
      </c>
      <c r="G38" s="2">
        <v>1</v>
      </c>
      <c r="H38" s="1"/>
      <c r="I38" s="2">
        <v>1</v>
      </c>
      <c r="J38" s="2" t="s">
        <v>66</v>
      </c>
      <c r="K38" s="2">
        <v>1</v>
      </c>
    </row>
    <row r="39" spans="1:11" ht="15.75" customHeight="1" x14ac:dyDescent="0.3">
      <c r="A39" s="2">
        <v>2</v>
      </c>
      <c r="B39" s="2" t="s">
        <v>67</v>
      </c>
      <c r="C39" s="5">
        <v>1</v>
      </c>
      <c r="D39" s="1"/>
      <c r="E39" s="2">
        <v>2</v>
      </c>
      <c r="F39" s="2" t="s">
        <v>68</v>
      </c>
      <c r="G39" s="2">
        <v>1</v>
      </c>
      <c r="H39" s="1"/>
      <c r="I39" s="2">
        <v>2</v>
      </c>
      <c r="J39" s="2" t="s">
        <v>69</v>
      </c>
      <c r="K39" s="2">
        <v>1</v>
      </c>
    </row>
    <row r="40" spans="1:11" ht="15.75" customHeight="1" x14ac:dyDescent="0.3">
      <c r="A40" s="2">
        <v>3</v>
      </c>
      <c r="B40" s="2" t="s">
        <v>70</v>
      </c>
      <c r="C40" s="5">
        <v>1</v>
      </c>
      <c r="D40" s="1"/>
      <c r="E40" s="2">
        <v>3</v>
      </c>
      <c r="F40" s="2" t="s">
        <v>71</v>
      </c>
      <c r="G40" s="2">
        <v>1</v>
      </c>
      <c r="H40" s="1"/>
      <c r="I40" s="2">
        <v>3</v>
      </c>
      <c r="J40" s="2" t="s">
        <v>72</v>
      </c>
      <c r="K40" s="2">
        <v>1</v>
      </c>
    </row>
    <row r="41" spans="1:11" ht="15.75" customHeight="1" x14ac:dyDescent="0.3">
      <c r="A41" s="2">
        <v>4</v>
      </c>
      <c r="B41" s="2" t="s">
        <v>73</v>
      </c>
      <c r="C41" s="5">
        <v>1</v>
      </c>
      <c r="D41" s="1"/>
      <c r="E41" s="2">
        <v>4</v>
      </c>
      <c r="F41" s="2" t="s">
        <v>74</v>
      </c>
      <c r="G41" s="2">
        <v>1</v>
      </c>
      <c r="H41" s="1"/>
      <c r="I41" s="2">
        <v>4</v>
      </c>
      <c r="J41" s="2" t="s">
        <v>75</v>
      </c>
      <c r="K41" s="2">
        <v>1</v>
      </c>
    </row>
    <row r="42" spans="1:11" ht="15.75" customHeight="1" x14ac:dyDescent="0.3">
      <c r="A42" s="2">
        <v>5</v>
      </c>
      <c r="B42" s="2" t="s">
        <v>76</v>
      </c>
      <c r="C42" s="5">
        <v>1</v>
      </c>
      <c r="D42" s="1"/>
      <c r="E42" s="2">
        <v>5</v>
      </c>
      <c r="F42" s="2" t="s">
        <v>77</v>
      </c>
      <c r="G42" s="2">
        <v>1</v>
      </c>
      <c r="H42" s="1"/>
      <c r="I42" s="2">
        <v>5</v>
      </c>
      <c r="J42" s="2" t="s">
        <v>78</v>
      </c>
      <c r="K42" s="2">
        <v>1</v>
      </c>
    </row>
    <row r="43" spans="1:11" ht="15.75" customHeight="1" x14ac:dyDescent="0.3">
      <c r="A43" s="2"/>
      <c r="B43" s="2" t="s">
        <v>22</v>
      </c>
      <c r="C43" s="5">
        <v>5</v>
      </c>
      <c r="D43" s="1"/>
      <c r="E43" s="2"/>
      <c r="F43" s="2" t="s">
        <v>22</v>
      </c>
      <c r="G43" s="2">
        <v>5</v>
      </c>
      <c r="H43" s="1"/>
      <c r="I43" s="2"/>
      <c r="J43" s="2" t="s">
        <v>22</v>
      </c>
      <c r="K43" s="2">
        <v>5</v>
      </c>
    </row>
    <row r="44" spans="1:1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3">
      <c r="A48" s="2" t="s">
        <v>2</v>
      </c>
      <c r="B48" s="2" t="s">
        <v>79</v>
      </c>
      <c r="C48" s="2" t="s">
        <v>4</v>
      </c>
      <c r="D48" s="1"/>
      <c r="E48" s="2" t="s">
        <v>2</v>
      </c>
      <c r="F48" s="2" t="s">
        <v>80</v>
      </c>
      <c r="G48" s="2" t="s">
        <v>4</v>
      </c>
      <c r="H48" s="1"/>
      <c r="I48" s="2" t="s">
        <v>24</v>
      </c>
      <c r="J48" s="2" t="s">
        <v>81</v>
      </c>
      <c r="K48" s="2" t="s">
        <v>4</v>
      </c>
    </row>
    <row r="49" spans="1:11" ht="15.75" customHeight="1" x14ac:dyDescent="0.3">
      <c r="A49" s="2">
        <v>1</v>
      </c>
      <c r="B49" s="2" t="s">
        <v>82</v>
      </c>
      <c r="C49" s="2">
        <v>1</v>
      </c>
      <c r="E49" s="2">
        <v>1</v>
      </c>
      <c r="F49" s="2" t="s">
        <v>83</v>
      </c>
      <c r="G49" s="2">
        <v>1</v>
      </c>
      <c r="I49" s="2">
        <v>1</v>
      </c>
      <c r="J49" s="2" t="s">
        <v>84</v>
      </c>
      <c r="K49" s="2">
        <v>1</v>
      </c>
    </row>
    <row r="50" spans="1:11" ht="15.75" customHeight="1" x14ac:dyDescent="0.3">
      <c r="A50" s="2">
        <v>2</v>
      </c>
      <c r="B50" s="2" t="s">
        <v>85</v>
      </c>
      <c r="C50" s="2">
        <v>1</v>
      </c>
      <c r="E50" s="2">
        <v>2</v>
      </c>
      <c r="F50" s="2" t="s">
        <v>86</v>
      </c>
      <c r="G50" s="2">
        <v>1</v>
      </c>
      <c r="I50" s="2">
        <v>2</v>
      </c>
      <c r="J50" s="2" t="s">
        <v>87</v>
      </c>
      <c r="K50" s="2">
        <v>1</v>
      </c>
    </row>
    <row r="51" spans="1:11" ht="15.75" customHeight="1" x14ac:dyDescent="0.3">
      <c r="A51" s="2">
        <v>3</v>
      </c>
      <c r="B51" s="2" t="s">
        <v>88</v>
      </c>
      <c r="C51" s="2">
        <v>1</v>
      </c>
      <c r="E51" s="2">
        <v>3</v>
      </c>
      <c r="F51" s="2" t="s">
        <v>89</v>
      </c>
      <c r="G51" s="2">
        <v>1</v>
      </c>
      <c r="I51" s="2">
        <v>3</v>
      </c>
      <c r="J51" s="2" t="s">
        <v>90</v>
      </c>
      <c r="K51" s="2">
        <v>1</v>
      </c>
    </row>
    <row r="52" spans="1:11" ht="15.75" customHeight="1" x14ac:dyDescent="0.3">
      <c r="A52" s="2">
        <v>4</v>
      </c>
      <c r="B52" s="2" t="s">
        <v>91</v>
      </c>
      <c r="C52" s="2">
        <v>1</v>
      </c>
      <c r="E52" s="2">
        <v>4</v>
      </c>
      <c r="F52" s="2" t="s">
        <v>92</v>
      </c>
      <c r="G52" s="2">
        <v>1</v>
      </c>
      <c r="I52" s="2">
        <v>4</v>
      </c>
      <c r="J52" s="2" t="s">
        <v>93</v>
      </c>
      <c r="K52" s="2">
        <v>1</v>
      </c>
    </row>
    <row r="53" spans="1:11" ht="15.75" customHeight="1" x14ac:dyDescent="0.3">
      <c r="A53" s="2">
        <v>5</v>
      </c>
      <c r="B53" s="2" t="s">
        <v>94</v>
      </c>
      <c r="C53" s="2">
        <v>1</v>
      </c>
      <c r="E53" s="2">
        <v>5</v>
      </c>
      <c r="F53" s="2" t="s">
        <v>95</v>
      </c>
      <c r="G53" s="2">
        <v>1</v>
      </c>
      <c r="I53" s="2">
        <v>5</v>
      </c>
      <c r="J53" s="2" t="s">
        <v>96</v>
      </c>
      <c r="K53" s="2">
        <v>1</v>
      </c>
    </row>
    <row r="54" spans="1:11" ht="15.75" customHeight="1" x14ac:dyDescent="0.3">
      <c r="A54" s="2"/>
      <c r="B54" s="2" t="s">
        <v>22</v>
      </c>
      <c r="C54" s="2">
        <v>5</v>
      </c>
      <c r="E54" s="2"/>
      <c r="F54" s="2" t="s">
        <v>22</v>
      </c>
      <c r="G54" s="2">
        <v>5</v>
      </c>
      <c r="I54" s="2"/>
      <c r="J54" s="2" t="s">
        <v>22</v>
      </c>
      <c r="K54" s="2">
        <v>5</v>
      </c>
    </row>
    <row r="55" spans="1:11" ht="15.75" customHeight="1" x14ac:dyDescent="0.3"/>
    <row r="56" spans="1:11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3">
      <c r="A59" s="2" t="s">
        <v>2</v>
      </c>
      <c r="B59" s="2" t="s">
        <v>97</v>
      </c>
      <c r="C59" s="2" t="s">
        <v>4</v>
      </c>
      <c r="E59" s="2" t="s">
        <v>2</v>
      </c>
      <c r="F59" s="2" t="s">
        <v>98</v>
      </c>
      <c r="G59" s="2" t="s">
        <v>4</v>
      </c>
      <c r="I59" s="2" t="s">
        <v>24</v>
      </c>
      <c r="J59" s="2" t="s">
        <v>99</v>
      </c>
      <c r="K59" s="2" t="s">
        <v>4</v>
      </c>
    </row>
    <row r="60" spans="1:11" ht="15.75" customHeight="1" x14ac:dyDescent="0.3">
      <c r="A60" s="2">
        <v>1</v>
      </c>
      <c r="B60" s="2" t="s">
        <v>100</v>
      </c>
      <c r="C60" s="2">
        <v>1</v>
      </c>
      <c r="E60" s="2">
        <v>1</v>
      </c>
      <c r="F60" s="2" t="s">
        <v>101</v>
      </c>
      <c r="G60" s="2">
        <v>1</v>
      </c>
      <c r="I60" s="2">
        <v>1</v>
      </c>
      <c r="J60" s="2" t="s">
        <v>102</v>
      </c>
      <c r="K60" s="2">
        <v>1</v>
      </c>
    </row>
    <row r="61" spans="1:11" ht="15.75" customHeight="1" x14ac:dyDescent="0.3">
      <c r="A61" s="2">
        <v>2</v>
      </c>
      <c r="B61" s="2" t="s">
        <v>103</v>
      </c>
      <c r="C61" s="2">
        <v>1</v>
      </c>
      <c r="E61" s="2">
        <v>2</v>
      </c>
      <c r="F61" s="2" t="s">
        <v>104</v>
      </c>
      <c r="G61" s="2">
        <v>1</v>
      </c>
      <c r="I61" s="2">
        <v>2</v>
      </c>
      <c r="J61" s="2" t="s">
        <v>105</v>
      </c>
      <c r="K61" s="2">
        <v>1</v>
      </c>
    </row>
    <row r="62" spans="1:11" ht="15.75" customHeight="1" x14ac:dyDescent="0.3">
      <c r="A62" s="2">
        <v>3</v>
      </c>
      <c r="B62" s="2" t="s">
        <v>106</v>
      </c>
      <c r="C62" s="2">
        <v>1</v>
      </c>
      <c r="E62" s="2">
        <v>3</v>
      </c>
      <c r="F62" s="2" t="s">
        <v>107</v>
      </c>
      <c r="G62" s="2">
        <v>1</v>
      </c>
      <c r="I62" s="2">
        <v>3</v>
      </c>
      <c r="J62" s="2" t="s">
        <v>108</v>
      </c>
      <c r="K62" s="2">
        <v>1</v>
      </c>
    </row>
    <row r="63" spans="1:11" ht="15.75" customHeight="1" x14ac:dyDescent="0.3">
      <c r="A63" s="2">
        <v>4</v>
      </c>
      <c r="B63" s="2" t="s">
        <v>109</v>
      </c>
      <c r="C63" s="2">
        <v>1</v>
      </c>
      <c r="E63" s="2">
        <v>4</v>
      </c>
      <c r="F63" s="2" t="s">
        <v>110</v>
      </c>
      <c r="G63" s="2">
        <v>1</v>
      </c>
      <c r="I63" s="2">
        <v>4</v>
      </c>
      <c r="J63" s="2" t="s">
        <v>111</v>
      </c>
      <c r="K63" s="2">
        <v>1</v>
      </c>
    </row>
    <row r="64" spans="1:11" ht="15.75" customHeight="1" x14ac:dyDescent="0.3">
      <c r="A64" s="2">
        <v>5</v>
      </c>
      <c r="B64" s="2" t="s">
        <v>112</v>
      </c>
      <c r="C64" s="2">
        <v>1</v>
      </c>
      <c r="E64" s="2">
        <v>5</v>
      </c>
      <c r="F64" s="2" t="s">
        <v>113</v>
      </c>
      <c r="G64" s="2">
        <v>1</v>
      </c>
      <c r="I64" s="2">
        <v>5</v>
      </c>
      <c r="J64" s="2" t="s">
        <v>114</v>
      </c>
      <c r="K64" s="2">
        <v>1</v>
      </c>
    </row>
    <row r="65" spans="1:11" ht="15.75" customHeight="1" x14ac:dyDescent="0.3">
      <c r="A65" s="2"/>
      <c r="B65" s="2" t="s">
        <v>22</v>
      </c>
      <c r="C65" s="2">
        <v>5</v>
      </c>
      <c r="E65" s="2"/>
      <c r="F65" s="2" t="s">
        <v>22</v>
      </c>
      <c r="G65" s="2">
        <v>5</v>
      </c>
      <c r="I65" s="2"/>
      <c r="J65" s="2" t="s">
        <v>22</v>
      </c>
      <c r="K65" s="2">
        <v>5</v>
      </c>
    </row>
    <row r="66" spans="1:11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11" ht="15.75" customHeight="1" x14ac:dyDescent="0.3"/>
    <row r="68" spans="1:11" ht="15.75" customHeight="1" x14ac:dyDescent="0.3"/>
    <row r="69" spans="1:11" ht="15.75" customHeight="1" x14ac:dyDescent="0.3"/>
    <row r="70" spans="1:11" ht="15.75" customHeight="1" x14ac:dyDescent="0.3"/>
    <row r="71" spans="1:11" ht="15.75" customHeight="1" x14ac:dyDescent="0.3">
      <c r="A71" s="3" t="s">
        <v>115</v>
      </c>
      <c r="B71" s="2" t="s">
        <v>116</v>
      </c>
      <c r="C71" s="2" t="s">
        <v>4</v>
      </c>
      <c r="E71" s="2" t="s">
        <v>115</v>
      </c>
      <c r="F71" s="2" t="s">
        <v>117</v>
      </c>
      <c r="G71" s="2" t="s">
        <v>4</v>
      </c>
    </row>
    <row r="72" spans="1:11" ht="15.75" customHeight="1" x14ac:dyDescent="0.3">
      <c r="A72" s="3">
        <v>1</v>
      </c>
      <c r="B72" s="2" t="s">
        <v>118</v>
      </c>
      <c r="C72" s="2">
        <v>1</v>
      </c>
      <c r="E72" s="2">
        <v>1</v>
      </c>
      <c r="F72" s="2" t="s">
        <v>119</v>
      </c>
      <c r="G72" s="2">
        <v>1</v>
      </c>
    </row>
    <row r="73" spans="1:11" ht="15.75" customHeight="1" x14ac:dyDescent="0.3">
      <c r="A73" s="3">
        <v>2</v>
      </c>
      <c r="B73" s="2" t="s">
        <v>120</v>
      </c>
      <c r="C73" s="2">
        <v>1</v>
      </c>
      <c r="E73" s="2">
        <v>2</v>
      </c>
      <c r="F73" s="2" t="s">
        <v>121</v>
      </c>
      <c r="G73" s="2">
        <v>1</v>
      </c>
    </row>
    <row r="74" spans="1:11" ht="15.75" customHeight="1" x14ac:dyDescent="0.3">
      <c r="A74" s="3">
        <v>3</v>
      </c>
      <c r="B74" s="2" t="s">
        <v>122</v>
      </c>
      <c r="C74" s="2">
        <v>1</v>
      </c>
      <c r="E74" s="2">
        <v>3</v>
      </c>
      <c r="F74" s="2" t="s">
        <v>123</v>
      </c>
      <c r="G74" s="2">
        <v>1</v>
      </c>
    </row>
    <row r="75" spans="1:11" ht="15.75" customHeight="1" x14ac:dyDescent="0.3">
      <c r="A75" s="3">
        <v>4</v>
      </c>
      <c r="B75" s="2" t="s">
        <v>124</v>
      </c>
      <c r="C75" s="2">
        <v>1</v>
      </c>
      <c r="E75" s="2">
        <v>4</v>
      </c>
      <c r="F75" s="2" t="s">
        <v>125</v>
      </c>
      <c r="G75" s="2">
        <v>1</v>
      </c>
    </row>
    <row r="76" spans="1:11" ht="15.75" customHeight="1" x14ac:dyDescent="0.3">
      <c r="A76" s="3">
        <v>5</v>
      </c>
      <c r="B76" s="2" t="s">
        <v>126</v>
      </c>
      <c r="C76" s="2">
        <v>1</v>
      </c>
      <c r="E76" s="2">
        <v>5</v>
      </c>
      <c r="F76" s="2" t="s">
        <v>127</v>
      </c>
      <c r="G76" s="2">
        <v>1</v>
      </c>
    </row>
    <row r="77" spans="1:11" ht="15.75" customHeight="1" x14ac:dyDescent="0.3">
      <c r="A77" s="3">
        <v>6</v>
      </c>
      <c r="B77" s="2" t="s">
        <v>128</v>
      </c>
      <c r="C77" s="2">
        <v>1</v>
      </c>
      <c r="E77" s="2">
        <v>6</v>
      </c>
      <c r="F77" s="2" t="s">
        <v>129</v>
      </c>
      <c r="G77" s="2">
        <v>1</v>
      </c>
    </row>
    <row r="78" spans="1:11" ht="15.75" customHeight="1" x14ac:dyDescent="0.3">
      <c r="A78" s="2"/>
      <c r="B78" s="2" t="s">
        <v>22</v>
      </c>
      <c r="C78" s="2">
        <v>6</v>
      </c>
      <c r="E78" s="2"/>
      <c r="F78" s="2" t="s">
        <v>22</v>
      </c>
      <c r="G78" s="2">
        <v>6</v>
      </c>
    </row>
    <row r="79" spans="1:11" ht="15.75" customHeight="1" x14ac:dyDescent="0.3"/>
    <row r="80" spans="1:11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sheetProtection algorithmName="SHA-512" hashValue="kQl2RBgC/rGP5WXCn/azcSKJoUnoNP3O0DF+x9N0FAxtmMBUq8+i8hu0WngA5BiWliB2AKpX24UZi/8eNJ7uDg==" saltValue="O5mk27ipGcuNUESvl9Z4Vg==" spinCount="100000" sheet="1" objects="1" scenarios="1"/>
  <mergeCells count="2">
    <mergeCell ref="C3:H3"/>
    <mergeCell ref="C5:H5"/>
  </mergeCells>
  <pageMargins left="0.7" right="0.7" top="0.75" bottom="0.75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showGridLines="0" zoomScaleNormal="100" workbookViewId="0">
      <selection activeCell="P21" sqref="P21"/>
    </sheetView>
  </sheetViews>
  <sheetFormatPr defaultColWidth="14.44140625" defaultRowHeight="15" customHeight="1" x14ac:dyDescent="0.3"/>
  <cols>
    <col min="1" max="1" width="2.77734375" style="49" customWidth="1"/>
    <col min="2" max="2" width="22.77734375" style="49" customWidth="1"/>
    <col min="3" max="4" width="3.77734375" style="49" customWidth="1"/>
    <col min="5" max="5" width="22.77734375" style="49" customWidth="1"/>
    <col min="6" max="6" width="8.77734375" style="60" customWidth="1"/>
    <col min="7" max="7" width="13.77734375" style="49" customWidth="1"/>
    <col min="8" max="8" width="1.77734375" style="49" customWidth="1"/>
    <col min="9" max="9" width="22.77734375" style="49" customWidth="1"/>
    <col min="10" max="11" width="3.77734375" style="49" customWidth="1"/>
    <col min="12" max="12" width="22.77734375" style="49" customWidth="1"/>
    <col min="13" max="13" width="8.77734375" style="60" customWidth="1"/>
    <col min="14" max="14" width="13.77734375" style="49" customWidth="1"/>
    <col min="15" max="15" width="1.77734375" style="49" customWidth="1"/>
    <col min="16" max="16" width="26.5546875" style="49" bestFit="1" customWidth="1"/>
    <col min="17" max="17" width="6.33203125" style="49" customWidth="1"/>
    <col min="18" max="18" width="7.109375" style="49" customWidth="1"/>
    <col min="19" max="19" width="10.5546875" style="49" customWidth="1"/>
    <col min="20" max="20" width="11.77734375" style="49" customWidth="1"/>
    <col min="21" max="21" width="8.5546875" style="49" hidden="1" customWidth="1"/>
    <col min="22" max="23" width="8.109375" style="49" hidden="1" customWidth="1"/>
    <col min="24" max="29" width="8.5546875" style="49" hidden="1" customWidth="1"/>
    <col min="30" max="30" width="9.6640625" style="49" hidden="1" customWidth="1"/>
    <col min="31" max="16384" width="14.44140625" style="49"/>
  </cols>
  <sheetData>
    <row r="1" spans="1:30" ht="21.6" thickBot="1" x14ac:dyDescent="0.35">
      <c r="A1" s="24"/>
      <c r="B1" s="124" t="s">
        <v>153</v>
      </c>
      <c r="C1" s="125"/>
      <c r="D1" s="125"/>
      <c r="E1" s="125"/>
      <c r="F1" s="125"/>
      <c r="G1" s="126"/>
      <c r="H1" s="125"/>
      <c r="I1" s="125"/>
      <c r="J1" s="125"/>
      <c r="K1" s="125"/>
      <c r="L1" s="125"/>
      <c r="M1" s="127"/>
      <c r="N1" s="52"/>
      <c r="O1" s="27"/>
      <c r="P1" s="11" t="s">
        <v>265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16.2" thickBot="1" x14ac:dyDescent="0.35">
      <c r="A2" s="25"/>
      <c r="B2" s="47" t="s">
        <v>177</v>
      </c>
      <c r="C2" s="130" t="s">
        <v>131</v>
      </c>
      <c r="D2" s="131"/>
      <c r="E2" s="131"/>
      <c r="F2" s="131"/>
      <c r="G2" s="131"/>
      <c r="H2" s="131"/>
      <c r="I2" s="131"/>
      <c r="J2" s="131"/>
      <c r="K2" s="132"/>
      <c r="L2" s="35"/>
      <c r="M2" s="61"/>
      <c r="N2" s="48"/>
      <c r="O2" s="27"/>
      <c r="P2" s="40" t="s">
        <v>131</v>
      </c>
      <c r="Q2" s="41" t="s">
        <v>166</v>
      </c>
      <c r="R2" s="41" t="s">
        <v>168</v>
      </c>
      <c r="S2" s="41" t="s">
        <v>167</v>
      </c>
      <c r="T2" s="41" t="s">
        <v>169</v>
      </c>
      <c r="U2" s="41" t="s">
        <v>135</v>
      </c>
      <c r="V2" s="41" t="s">
        <v>170</v>
      </c>
      <c r="W2" s="41" t="s">
        <v>171</v>
      </c>
      <c r="X2" s="41" t="s">
        <v>144</v>
      </c>
      <c r="Y2" s="41" t="s">
        <v>146</v>
      </c>
      <c r="Z2" s="41" t="s">
        <v>139</v>
      </c>
      <c r="AA2" s="41" t="s">
        <v>141</v>
      </c>
      <c r="AB2" s="41" t="s">
        <v>143</v>
      </c>
      <c r="AC2" s="41" t="s">
        <v>145</v>
      </c>
      <c r="AD2" s="41" t="s">
        <v>147</v>
      </c>
    </row>
    <row r="3" spans="1:30" ht="15.6" x14ac:dyDescent="0.3">
      <c r="A3" s="25"/>
      <c r="B3" s="83">
        <v>1</v>
      </c>
      <c r="C3" s="77" t="s">
        <v>266</v>
      </c>
      <c r="D3" s="65"/>
      <c r="E3" s="65"/>
      <c r="F3" s="65"/>
      <c r="G3" s="65"/>
      <c r="H3" s="65"/>
      <c r="I3" s="65"/>
      <c r="J3" s="65"/>
      <c r="K3" s="78"/>
      <c r="L3" s="37"/>
      <c r="M3" s="62"/>
      <c r="N3" s="37"/>
      <c r="O3" s="27"/>
      <c r="P3" s="101" t="s">
        <v>271</v>
      </c>
      <c r="Q3" s="100">
        <f>SUM(U3:AD3)</f>
        <v>0</v>
      </c>
      <c r="R3" s="14">
        <f>SUM((S3)-(T3))</f>
        <v>0</v>
      </c>
      <c r="S3" s="14">
        <f>SUM(C11,D17,C22,D26,C33,K11,J17,K22,J26,K33)</f>
        <v>0</v>
      </c>
      <c r="T3" s="14">
        <f>SUM(D11,C17,D22,C26,D33,J11,K17,J22,K26,J33)</f>
        <v>0</v>
      </c>
      <c r="U3" s="14">
        <f>IF(C11&gt;D11,1,0)</f>
        <v>0</v>
      </c>
      <c r="V3" s="14">
        <f>IF(D17&gt;C17,1,0)</f>
        <v>0</v>
      </c>
      <c r="W3" s="14">
        <f>IF(C22&gt;D22,1,0)</f>
        <v>0</v>
      </c>
      <c r="X3" s="14">
        <f>IF(D26&gt;C26,1,0)</f>
        <v>0</v>
      </c>
      <c r="Y3" s="14">
        <f>IF(C33&gt;D33,1,0)</f>
        <v>0</v>
      </c>
      <c r="Z3" s="14">
        <f>IF(K11&gt;J11,1,0)</f>
        <v>0</v>
      </c>
      <c r="AA3" s="14">
        <f>IF(J17&gt;K17,1,0)</f>
        <v>0</v>
      </c>
      <c r="AB3" s="14">
        <f>IF(K22&gt;J22,1,0)</f>
        <v>0</v>
      </c>
      <c r="AC3" s="14">
        <f>IF(J26&gt;K26,1,0)</f>
        <v>0</v>
      </c>
      <c r="AD3" s="14">
        <f>IF(K33&gt;J33,1,0)</f>
        <v>0</v>
      </c>
    </row>
    <row r="4" spans="1:30" ht="15.6" x14ac:dyDescent="0.3">
      <c r="A4" s="25"/>
      <c r="B4" s="84">
        <v>2</v>
      </c>
      <c r="C4" s="79" t="s">
        <v>267</v>
      </c>
      <c r="D4" s="68"/>
      <c r="E4" s="68"/>
      <c r="F4" s="68"/>
      <c r="G4" s="68"/>
      <c r="H4" s="68"/>
      <c r="I4" s="68"/>
      <c r="J4" s="68"/>
      <c r="K4" s="80"/>
      <c r="L4" s="37"/>
      <c r="M4" s="62"/>
      <c r="N4" s="37"/>
      <c r="O4" s="27"/>
      <c r="P4" s="102" t="s">
        <v>272</v>
      </c>
      <c r="Q4" s="100">
        <f t="shared" ref="Q4:Q7" si="0">SUM(U4:AD4)</f>
        <v>0</v>
      </c>
      <c r="R4" s="14">
        <f t="shared" ref="R4:R7" si="1">SUM((S4)-(T4))</f>
        <v>0</v>
      </c>
      <c r="S4" s="14">
        <f>SUM(D12,C17,D21,C28,C31,J12,K17,J21,K28,K31)</f>
        <v>0</v>
      </c>
      <c r="T4" s="14">
        <f>SUM(C12,D17,C21,D28,D31,K12,J17,K21,J28,J31)</f>
        <v>0</v>
      </c>
      <c r="U4" s="14">
        <f>IF(D12&gt;C12,1,0)</f>
        <v>0</v>
      </c>
      <c r="V4" s="14">
        <f>IF(C17&gt;D17,1,0)</f>
        <v>0</v>
      </c>
      <c r="W4" s="14">
        <f>IF(D21&gt;C21,1,0)</f>
        <v>0</v>
      </c>
      <c r="X4" s="14">
        <f>IF(C28&gt;D28,1,0)</f>
        <v>0</v>
      </c>
      <c r="Y4" s="14">
        <f>IF(C31&gt;D31,1,0)</f>
        <v>0</v>
      </c>
      <c r="Z4" s="14">
        <f>IF(J12&gt;K12,1,0)</f>
        <v>0</v>
      </c>
      <c r="AA4" s="14">
        <f>IF(K17&gt;J17,1,0)</f>
        <v>0</v>
      </c>
      <c r="AB4" s="14">
        <f>IF(J21&gt;K21,1,0)</f>
        <v>0</v>
      </c>
      <c r="AC4" s="14">
        <f>IF(K28&gt;J28,1,0)</f>
        <v>0</v>
      </c>
      <c r="AD4" s="14">
        <f>IF(K31&gt;J31,1,0)</f>
        <v>0</v>
      </c>
    </row>
    <row r="5" spans="1:30" ht="15.6" x14ac:dyDescent="0.3">
      <c r="A5" s="25"/>
      <c r="B5" s="84">
        <v>3</v>
      </c>
      <c r="C5" s="79" t="s">
        <v>268</v>
      </c>
      <c r="D5" s="68"/>
      <c r="E5" s="68"/>
      <c r="F5" s="68"/>
      <c r="G5" s="68"/>
      <c r="H5" s="68"/>
      <c r="I5" s="68"/>
      <c r="J5" s="68"/>
      <c r="K5" s="80"/>
      <c r="L5" s="37"/>
      <c r="M5" s="62"/>
      <c r="N5" s="37"/>
      <c r="O5" s="27"/>
      <c r="P5" s="102" t="s">
        <v>273</v>
      </c>
      <c r="Q5" s="100">
        <f t="shared" si="0"/>
        <v>0</v>
      </c>
      <c r="R5" s="14">
        <f t="shared" si="1"/>
        <v>0</v>
      </c>
      <c r="S5" s="14">
        <f>SUM(C12,D16,C23,C26,D32,K12,J16,K23,K26,J32)</f>
        <v>0</v>
      </c>
      <c r="T5" s="14">
        <f>SUM(D12,C16,D23,D26,C32,J12,K16,J23,J26,K32)</f>
        <v>0</v>
      </c>
      <c r="U5" s="14">
        <f>IF(C12&gt;D12,1,0)</f>
        <v>0</v>
      </c>
      <c r="V5" s="14">
        <f>IF(D16&gt;C16,1,0)</f>
        <v>0</v>
      </c>
      <c r="W5" s="14">
        <f>IF(C23&gt;D23,1,0)</f>
        <v>0</v>
      </c>
      <c r="X5" s="14">
        <f>IF(C26&gt;D26,1,0)</f>
        <v>0</v>
      </c>
      <c r="Y5" s="14">
        <f>IF(D32&gt;C32,1,0)</f>
        <v>0</v>
      </c>
      <c r="Z5" s="14">
        <f>IF(K12&gt;J12,1,0)</f>
        <v>0</v>
      </c>
      <c r="AA5" s="14">
        <f>IF(J16&gt;K16,1,0)</f>
        <v>0</v>
      </c>
      <c r="AB5" s="14">
        <f>IF(K23&gt;J23,1,0)</f>
        <v>0</v>
      </c>
      <c r="AC5" s="14">
        <f>IF(K26&gt;J26,1,0)</f>
        <v>0</v>
      </c>
      <c r="AD5" s="14">
        <f>IF(J32&gt;K32,1,0)</f>
        <v>0</v>
      </c>
    </row>
    <row r="6" spans="1:30" ht="15.6" x14ac:dyDescent="0.3">
      <c r="A6" s="25"/>
      <c r="B6" s="84">
        <v>4</v>
      </c>
      <c r="C6" s="79" t="s">
        <v>269</v>
      </c>
      <c r="D6" s="68"/>
      <c r="E6" s="68"/>
      <c r="F6" s="68"/>
      <c r="G6" s="68"/>
      <c r="H6" s="68"/>
      <c r="I6" s="68"/>
      <c r="J6" s="68"/>
      <c r="K6" s="80"/>
      <c r="L6" s="37"/>
      <c r="M6" s="62"/>
      <c r="N6" s="37"/>
      <c r="O6" s="27"/>
      <c r="P6" s="102" t="s">
        <v>274</v>
      </c>
      <c r="Q6" s="100">
        <f t="shared" si="0"/>
        <v>0</v>
      </c>
      <c r="R6" s="14">
        <f t="shared" si="1"/>
        <v>0</v>
      </c>
      <c r="S6" s="14">
        <f>SUM(D11,C18,C21,D27,C32,J11,K18,K21,J27,K32)</f>
        <v>0</v>
      </c>
      <c r="T6" s="14">
        <f>SUM(C11,D18,D21,C27,D32,K11,J18,J21,K27,J32)</f>
        <v>0</v>
      </c>
      <c r="U6" s="14">
        <f>IF(D11&gt;C11,1,0)</f>
        <v>0</v>
      </c>
      <c r="V6" s="14">
        <f>IF(C18&gt;D18,1,0)</f>
        <v>0</v>
      </c>
      <c r="W6" s="14">
        <f>IF(C21&gt;D21,1,0)</f>
        <v>0</v>
      </c>
      <c r="X6" s="14">
        <f>IF(D27&gt;C27,1,0)</f>
        <v>0</v>
      </c>
      <c r="Y6" s="14">
        <f>IF(C32&gt;D32,1,0)</f>
        <v>0</v>
      </c>
      <c r="Z6" s="14">
        <f>IF(J11&gt;K11,1,0)</f>
        <v>0</v>
      </c>
      <c r="AA6" s="14">
        <f>IF(K18&gt;J18,1,0)</f>
        <v>0</v>
      </c>
      <c r="AB6" s="14">
        <f>IF(K21&gt;J21,1,0)</f>
        <v>0</v>
      </c>
      <c r="AC6" s="14">
        <f>IF(J27&gt;K27,1,0)</f>
        <v>0</v>
      </c>
      <c r="AD6" s="14">
        <f>IF(K32&gt;J32,1,0)</f>
        <v>0</v>
      </c>
    </row>
    <row r="7" spans="1:30" ht="16.2" thickBot="1" x14ac:dyDescent="0.35">
      <c r="A7" s="25"/>
      <c r="B7" s="84">
        <v>5</v>
      </c>
      <c r="C7" s="79" t="s">
        <v>270</v>
      </c>
      <c r="D7" s="68"/>
      <c r="E7" s="68"/>
      <c r="F7" s="68"/>
      <c r="G7" s="68"/>
      <c r="H7" s="68"/>
      <c r="I7" s="68"/>
      <c r="J7" s="68"/>
      <c r="K7" s="80"/>
      <c r="L7" s="37"/>
      <c r="M7" s="62"/>
      <c r="N7" s="37"/>
      <c r="O7" s="27"/>
      <c r="P7" s="103" t="s">
        <v>275</v>
      </c>
      <c r="Q7" s="100">
        <f t="shared" si="0"/>
        <v>0</v>
      </c>
      <c r="R7" s="14">
        <f t="shared" si="1"/>
        <v>0</v>
      </c>
      <c r="S7" s="14">
        <f>SUM(C13,C16,D22,C27,D31,K13,K16,J22,K27,J31)</f>
        <v>0</v>
      </c>
      <c r="T7" s="14">
        <f>SUM(D13,D16,C22,D27,C31,J13,J16,K22,J27,K31)</f>
        <v>0</v>
      </c>
      <c r="U7" s="14">
        <f>IF(C13&gt;D13,1,0)</f>
        <v>0</v>
      </c>
      <c r="V7" s="14">
        <f>IF(C16&gt;D16,1,0)</f>
        <v>0</v>
      </c>
      <c r="W7" s="14">
        <f>IF(D22&gt;C22,1,0)</f>
        <v>0</v>
      </c>
      <c r="X7" s="14">
        <f>IF(C27&gt;D27,1,0)</f>
        <v>0</v>
      </c>
      <c r="Y7" s="14">
        <f>IF(D31&gt;C31,1,0)</f>
        <v>0</v>
      </c>
      <c r="Z7" s="14">
        <f>IF(K13&gt;J13,1,0)</f>
        <v>0</v>
      </c>
      <c r="AA7" s="14">
        <f>IF(K16&gt;J16,1,0)</f>
        <v>0</v>
      </c>
      <c r="AB7" s="14">
        <f>IF(J22&gt;K22,1,0)</f>
        <v>0</v>
      </c>
      <c r="AC7" s="14">
        <f>IF(K27&gt;J27,1,0)</f>
        <v>0</v>
      </c>
      <c r="AD7" s="14">
        <f>IF(J31&gt;K31,1,0)</f>
        <v>0</v>
      </c>
    </row>
    <row r="8" spans="1:30" thickBot="1" x14ac:dyDescent="0.35">
      <c r="A8" s="25"/>
      <c r="B8" s="85">
        <v>6</v>
      </c>
      <c r="C8" s="81" t="s">
        <v>132</v>
      </c>
      <c r="D8" s="71"/>
      <c r="E8" s="71"/>
      <c r="F8" s="71"/>
      <c r="G8" s="71"/>
      <c r="H8" s="71"/>
      <c r="I8" s="71"/>
      <c r="J8" s="71"/>
      <c r="K8" s="82"/>
      <c r="L8" s="37"/>
      <c r="M8" s="62"/>
      <c r="N8" s="37"/>
      <c r="O8" s="28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5.6" x14ac:dyDescent="0.3">
      <c r="A9" s="26"/>
      <c r="B9" s="151" t="s">
        <v>133</v>
      </c>
      <c r="C9" s="120"/>
      <c r="D9" s="120"/>
      <c r="E9" s="120"/>
      <c r="F9" s="120"/>
      <c r="G9" s="120"/>
      <c r="H9" s="152"/>
      <c r="I9" s="119" t="s">
        <v>134</v>
      </c>
      <c r="J9" s="120"/>
      <c r="K9" s="120"/>
      <c r="L9" s="120"/>
      <c r="M9" s="120"/>
      <c r="N9" s="50"/>
      <c r="O9" s="2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5.6" x14ac:dyDescent="0.3">
      <c r="A10" s="26"/>
      <c r="B10" s="20" t="s">
        <v>135</v>
      </c>
      <c r="C10" s="115" t="s">
        <v>136</v>
      </c>
      <c r="D10" s="116"/>
      <c r="E10" s="18"/>
      <c r="F10" s="63" t="s">
        <v>137</v>
      </c>
      <c r="G10" s="54" t="s">
        <v>183</v>
      </c>
      <c r="H10" s="17" t="s">
        <v>138</v>
      </c>
      <c r="I10" s="15" t="s">
        <v>139</v>
      </c>
      <c r="J10" s="115" t="s">
        <v>136</v>
      </c>
      <c r="K10" s="116"/>
      <c r="L10" s="18"/>
      <c r="M10" s="63" t="s">
        <v>137</v>
      </c>
      <c r="N10" s="54" t="s">
        <v>183</v>
      </c>
      <c r="O10" s="3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9.95" customHeight="1" x14ac:dyDescent="0.3">
      <c r="A11" s="26"/>
      <c r="B11" s="33" t="str">
        <f>C3</f>
        <v>UŞAK (MERKEZ)</v>
      </c>
      <c r="C11" s="9"/>
      <c r="D11" s="9"/>
      <c r="E11" s="34" t="str">
        <f>C6</f>
        <v>İZMİR (ALSANCAK)</v>
      </c>
      <c r="F11" s="55">
        <v>43215</v>
      </c>
      <c r="G11" s="53"/>
      <c r="H11" s="17"/>
      <c r="I11" s="7" t="str">
        <f>C6</f>
        <v>İZMİR (ALSANCAK)</v>
      </c>
      <c r="J11" s="9"/>
      <c r="K11" s="9"/>
      <c r="L11" s="7" t="str">
        <f>C3</f>
        <v>UŞAK (MERKEZ)</v>
      </c>
      <c r="M11" s="55">
        <v>43285</v>
      </c>
      <c r="N11" s="53"/>
      <c r="O11" s="3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19.95" customHeight="1" x14ac:dyDescent="0.3">
      <c r="A12" s="26"/>
      <c r="B12" s="33" t="str">
        <f>C5</f>
        <v>AFYONKARAHİSAR (SANDIKLI)</v>
      </c>
      <c r="C12" s="9"/>
      <c r="D12" s="9"/>
      <c r="E12" s="34" t="str">
        <f>C4</f>
        <v>İZMİR (BUCA)</v>
      </c>
      <c r="F12" s="55">
        <v>43215</v>
      </c>
      <c r="G12" s="53"/>
      <c r="H12" s="17"/>
      <c r="I12" s="7" t="str">
        <f>C4</f>
        <v>İZMİR (BUCA)</v>
      </c>
      <c r="J12" s="9"/>
      <c r="K12" s="9"/>
      <c r="L12" s="7" t="str">
        <f>C5</f>
        <v>AFYONKARAHİSAR (SANDIKLI)</v>
      </c>
      <c r="M12" s="55">
        <v>43285</v>
      </c>
      <c r="N12" s="53"/>
      <c r="O12" s="3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9.95" customHeight="1" x14ac:dyDescent="0.3">
      <c r="A13" s="26"/>
      <c r="B13" s="33" t="str">
        <f>C7</f>
        <v>AYDIN (MERKEZ)</v>
      </c>
      <c r="C13" s="8"/>
      <c r="D13" s="8"/>
      <c r="E13" s="7" t="str">
        <f>C8</f>
        <v>BAY</v>
      </c>
      <c r="F13" s="56"/>
      <c r="G13" s="51"/>
      <c r="H13" s="17"/>
      <c r="I13" s="7" t="str">
        <f>C7</f>
        <v>AYDIN (MERKEZ)</v>
      </c>
      <c r="J13" s="8"/>
      <c r="K13" s="8"/>
      <c r="L13" s="7" t="str">
        <f>C8</f>
        <v>BAY</v>
      </c>
      <c r="M13" s="56"/>
      <c r="N13" s="51"/>
      <c r="O13" s="32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4.4" x14ac:dyDescent="0.3">
      <c r="A14" s="26"/>
      <c r="B14" s="22"/>
      <c r="C14" s="17"/>
      <c r="D14" s="17"/>
      <c r="E14" s="17"/>
      <c r="F14" s="57"/>
      <c r="G14" s="22"/>
      <c r="H14" s="17"/>
      <c r="I14" s="17"/>
      <c r="J14" s="17"/>
      <c r="K14" s="17"/>
      <c r="L14" s="17"/>
      <c r="M14" s="57"/>
      <c r="N14" s="22"/>
      <c r="O14" s="2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5.6" x14ac:dyDescent="0.3">
      <c r="A15" s="26"/>
      <c r="B15" s="20" t="s">
        <v>140</v>
      </c>
      <c r="C15" s="115" t="s">
        <v>136</v>
      </c>
      <c r="D15" s="116"/>
      <c r="E15" s="18"/>
      <c r="F15" s="63" t="s">
        <v>137</v>
      </c>
      <c r="G15" s="54" t="s">
        <v>183</v>
      </c>
      <c r="H15" s="17"/>
      <c r="I15" s="15" t="s">
        <v>141</v>
      </c>
      <c r="J15" s="115" t="s">
        <v>136</v>
      </c>
      <c r="K15" s="116"/>
      <c r="L15" s="18"/>
      <c r="M15" s="63" t="s">
        <v>137</v>
      </c>
      <c r="N15" s="54" t="s">
        <v>183</v>
      </c>
      <c r="O15" s="3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9.95" customHeight="1" x14ac:dyDescent="0.3">
      <c r="A16" s="26"/>
      <c r="B16" s="21" t="str">
        <f>C7</f>
        <v>AYDIN (MERKEZ)</v>
      </c>
      <c r="C16" s="9"/>
      <c r="D16" s="9"/>
      <c r="E16" s="7" t="str">
        <f>C5</f>
        <v>AFYONKARAHİSAR (SANDIKLI)</v>
      </c>
      <c r="F16" s="58">
        <v>43222</v>
      </c>
      <c r="G16" s="53"/>
      <c r="H16" s="17"/>
      <c r="I16" s="7" t="str">
        <f>C5</f>
        <v>AFYONKARAHİSAR (SANDIKLI)</v>
      </c>
      <c r="J16" s="9"/>
      <c r="K16" s="9"/>
      <c r="L16" s="7" t="str">
        <f>C7</f>
        <v>AYDIN (MERKEZ)</v>
      </c>
      <c r="M16" s="58">
        <v>43292</v>
      </c>
      <c r="N16" s="53"/>
      <c r="O16" s="31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9.95" customHeight="1" x14ac:dyDescent="0.3">
      <c r="A17" s="26"/>
      <c r="B17" s="21" t="str">
        <f>C4</f>
        <v>İZMİR (BUCA)</v>
      </c>
      <c r="C17" s="9"/>
      <c r="D17" s="9"/>
      <c r="E17" s="7" t="str">
        <f>C3</f>
        <v>UŞAK (MERKEZ)</v>
      </c>
      <c r="F17" s="58">
        <v>43222</v>
      </c>
      <c r="G17" s="53"/>
      <c r="H17" s="17"/>
      <c r="I17" s="7" t="s">
        <v>7</v>
      </c>
      <c r="J17" s="9"/>
      <c r="K17" s="9"/>
      <c r="L17" s="7" t="str">
        <f>C4</f>
        <v>İZMİR (BUCA)</v>
      </c>
      <c r="M17" s="58">
        <v>43292</v>
      </c>
      <c r="N17" s="53"/>
      <c r="O17" s="31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9.95" customHeight="1" x14ac:dyDescent="0.3">
      <c r="A18" s="26"/>
      <c r="B18" s="21" t="str">
        <f>C6</f>
        <v>İZMİR (ALSANCAK)</v>
      </c>
      <c r="C18" s="8"/>
      <c r="D18" s="8"/>
      <c r="E18" s="7" t="str">
        <f>C8</f>
        <v>BAY</v>
      </c>
      <c r="F18" s="56"/>
      <c r="G18" s="51"/>
      <c r="H18" s="17"/>
      <c r="I18" s="7" t="str">
        <f>C6</f>
        <v>İZMİR (ALSANCAK)</v>
      </c>
      <c r="J18" s="8"/>
      <c r="K18" s="8"/>
      <c r="L18" s="7" t="str">
        <f>C8</f>
        <v>BAY</v>
      </c>
      <c r="M18" s="56"/>
      <c r="N18" s="51"/>
      <c r="O18" s="32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4.4" x14ac:dyDescent="0.3">
      <c r="A19" s="26"/>
      <c r="B19" s="22"/>
      <c r="C19" s="17"/>
      <c r="D19" s="17"/>
      <c r="E19" s="17"/>
      <c r="F19" s="57"/>
      <c r="G19" s="22"/>
      <c r="H19" s="17"/>
      <c r="I19" s="17"/>
      <c r="J19" s="17"/>
      <c r="K19" s="17"/>
      <c r="L19" s="17"/>
      <c r="M19" s="57"/>
      <c r="N19" s="22"/>
      <c r="O19" s="2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6" x14ac:dyDescent="0.3">
      <c r="A20" s="26"/>
      <c r="B20" s="20" t="s">
        <v>142</v>
      </c>
      <c r="C20" s="115" t="s">
        <v>136</v>
      </c>
      <c r="D20" s="116"/>
      <c r="E20" s="18"/>
      <c r="F20" s="63" t="s">
        <v>137</v>
      </c>
      <c r="G20" s="54" t="s">
        <v>183</v>
      </c>
      <c r="H20" s="17"/>
      <c r="I20" s="15" t="s">
        <v>143</v>
      </c>
      <c r="J20" s="115" t="s">
        <v>136</v>
      </c>
      <c r="K20" s="116"/>
      <c r="L20" s="18"/>
      <c r="M20" s="63" t="s">
        <v>137</v>
      </c>
      <c r="N20" s="54" t="s">
        <v>183</v>
      </c>
      <c r="O20" s="3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9.95" customHeight="1" x14ac:dyDescent="0.3">
      <c r="A21" s="26"/>
      <c r="B21" s="21" t="str">
        <f>C6</f>
        <v>İZMİR (ALSANCAK)</v>
      </c>
      <c r="C21" s="9"/>
      <c r="D21" s="9"/>
      <c r="E21" s="7" t="str">
        <f>C4</f>
        <v>İZMİR (BUCA)</v>
      </c>
      <c r="F21" s="58">
        <v>43229</v>
      </c>
      <c r="G21" s="53"/>
      <c r="H21" s="17"/>
      <c r="I21" s="7" t="str">
        <f>C4</f>
        <v>İZMİR (BUCA)</v>
      </c>
      <c r="J21" s="9"/>
      <c r="K21" s="9"/>
      <c r="L21" s="7" t="str">
        <f>C6</f>
        <v>İZMİR (ALSANCAK)</v>
      </c>
      <c r="M21" s="58">
        <v>43299</v>
      </c>
      <c r="N21" s="53"/>
      <c r="O21" s="31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19.95" customHeight="1" x14ac:dyDescent="0.3">
      <c r="A22" s="26"/>
      <c r="B22" s="21" t="str">
        <f>C3</f>
        <v>UŞAK (MERKEZ)</v>
      </c>
      <c r="C22" s="9"/>
      <c r="D22" s="9"/>
      <c r="E22" s="7" t="str">
        <f>C7</f>
        <v>AYDIN (MERKEZ)</v>
      </c>
      <c r="F22" s="58">
        <v>43229</v>
      </c>
      <c r="G22" s="53"/>
      <c r="H22" s="17"/>
      <c r="I22" s="7" t="str">
        <f>C7</f>
        <v>AYDIN (MERKEZ)</v>
      </c>
      <c r="J22" s="9"/>
      <c r="K22" s="9"/>
      <c r="L22" s="7" t="str">
        <f>C3</f>
        <v>UŞAK (MERKEZ)</v>
      </c>
      <c r="M22" s="58">
        <v>43299</v>
      </c>
      <c r="N22" s="53"/>
      <c r="O22" s="31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9.95" customHeight="1" x14ac:dyDescent="0.3">
      <c r="A23" s="26"/>
      <c r="B23" s="21" t="str">
        <f>C5</f>
        <v>AFYONKARAHİSAR (SANDIKLI)</v>
      </c>
      <c r="C23" s="8"/>
      <c r="D23" s="8"/>
      <c r="E23" s="7" t="str">
        <f>C8</f>
        <v>BAY</v>
      </c>
      <c r="F23" s="56"/>
      <c r="G23" s="51"/>
      <c r="H23" s="17"/>
      <c r="I23" s="7" t="str">
        <f>C5</f>
        <v>AFYONKARAHİSAR (SANDIKLI)</v>
      </c>
      <c r="J23" s="8"/>
      <c r="K23" s="8"/>
      <c r="L23" s="7" t="str">
        <f>C8</f>
        <v>BAY</v>
      </c>
      <c r="M23" s="56"/>
      <c r="N23" s="51"/>
      <c r="O23" s="32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customHeight="1" x14ac:dyDescent="0.3">
      <c r="A24" s="26"/>
      <c r="B24" s="22"/>
      <c r="C24" s="17"/>
      <c r="D24" s="17"/>
      <c r="E24" s="17"/>
      <c r="F24" s="57"/>
      <c r="G24" s="22"/>
      <c r="H24" s="17"/>
      <c r="I24" s="17"/>
      <c r="J24" s="17"/>
      <c r="K24" s="17"/>
      <c r="L24" s="17"/>
      <c r="M24" s="57"/>
      <c r="N24" s="22"/>
      <c r="O24" s="2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15.75" customHeight="1" x14ac:dyDescent="0.3">
      <c r="A25" s="26"/>
      <c r="B25" s="20" t="s">
        <v>144</v>
      </c>
      <c r="C25" s="115" t="s">
        <v>136</v>
      </c>
      <c r="D25" s="116"/>
      <c r="E25" s="18"/>
      <c r="F25" s="63" t="s">
        <v>137</v>
      </c>
      <c r="G25" s="54" t="s">
        <v>183</v>
      </c>
      <c r="H25" s="17"/>
      <c r="I25" s="15" t="s">
        <v>145</v>
      </c>
      <c r="J25" s="115" t="s">
        <v>136</v>
      </c>
      <c r="K25" s="116"/>
      <c r="L25" s="18"/>
      <c r="M25" s="63" t="s">
        <v>137</v>
      </c>
      <c r="N25" s="54" t="s">
        <v>183</v>
      </c>
      <c r="O25" s="3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19.95" customHeight="1" x14ac:dyDescent="0.3">
      <c r="A26" s="26"/>
      <c r="B26" s="21" t="str">
        <f>C5</f>
        <v>AFYONKARAHİSAR (SANDIKLI)</v>
      </c>
      <c r="C26" s="9"/>
      <c r="D26" s="9"/>
      <c r="E26" s="7" t="str">
        <f>C3</f>
        <v>UŞAK (MERKEZ)</v>
      </c>
      <c r="F26" s="58">
        <v>43271</v>
      </c>
      <c r="G26" s="53"/>
      <c r="H26" s="17"/>
      <c r="I26" s="7" t="str">
        <f>C3</f>
        <v>UŞAK (MERKEZ)</v>
      </c>
      <c r="J26" s="9"/>
      <c r="K26" s="9"/>
      <c r="L26" s="7" t="str">
        <f>C5</f>
        <v>AFYONKARAHİSAR (SANDIKLI)</v>
      </c>
      <c r="M26" s="58">
        <v>43306</v>
      </c>
      <c r="N26" s="53"/>
      <c r="O26" s="31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19.95" customHeight="1" x14ac:dyDescent="0.3">
      <c r="A27" s="26"/>
      <c r="B27" s="21" t="str">
        <f>C7</f>
        <v>AYDIN (MERKEZ)</v>
      </c>
      <c r="C27" s="9"/>
      <c r="D27" s="9"/>
      <c r="E27" s="7" t="str">
        <f>C6</f>
        <v>İZMİR (ALSANCAK)</v>
      </c>
      <c r="F27" s="58">
        <v>43271</v>
      </c>
      <c r="G27" s="53"/>
      <c r="H27" s="17"/>
      <c r="I27" s="7" t="str">
        <f>C6</f>
        <v>İZMİR (ALSANCAK)</v>
      </c>
      <c r="J27" s="9"/>
      <c r="K27" s="9"/>
      <c r="L27" s="7" t="str">
        <f>C7</f>
        <v>AYDIN (MERKEZ)</v>
      </c>
      <c r="M27" s="58">
        <v>43306</v>
      </c>
      <c r="N27" s="53"/>
      <c r="O27" s="31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9.95" customHeight="1" x14ac:dyDescent="0.3">
      <c r="A28" s="26"/>
      <c r="B28" s="21" t="str">
        <f>C4</f>
        <v>İZMİR (BUCA)</v>
      </c>
      <c r="C28" s="8"/>
      <c r="D28" s="8"/>
      <c r="E28" s="7" t="str">
        <f>C8</f>
        <v>BAY</v>
      </c>
      <c r="F28" s="56"/>
      <c r="G28" s="51"/>
      <c r="H28" s="17"/>
      <c r="I28" s="7" t="str">
        <f>C4</f>
        <v>İZMİR (BUCA)</v>
      </c>
      <c r="J28" s="8"/>
      <c r="K28" s="8"/>
      <c r="L28" s="7" t="str">
        <f>C8</f>
        <v>BAY</v>
      </c>
      <c r="M28" s="56"/>
      <c r="N28" s="51"/>
      <c r="O28" s="32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15.75" customHeight="1" x14ac:dyDescent="0.3">
      <c r="A29" s="26"/>
      <c r="B29" s="22"/>
      <c r="C29" s="17"/>
      <c r="D29" s="17"/>
      <c r="E29" s="17"/>
      <c r="F29" s="57"/>
      <c r="G29" s="22"/>
      <c r="H29" s="17"/>
      <c r="I29" s="17"/>
      <c r="J29" s="17"/>
      <c r="K29" s="17"/>
      <c r="L29" s="17"/>
      <c r="M29" s="57"/>
      <c r="N29" s="22"/>
      <c r="O29" s="2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15.75" customHeight="1" x14ac:dyDescent="0.3">
      <c r="A30" s="26"/>
      <c r="B30" s="20" t="s">
        <v>146</v>
      </c>
      <c r="C30" s="115" t="s">
        <v>136</v>
      </c>
      <c r="D30" s="116"/>
      <c r="E30" s="18"/>
      <c r="F30" s="63" t="s">
        <v>137</v>
      </c>
      <c r="G30" s="54" t="s">
        <v>183</v>
      </c>
      <c r="H30" s="17"/>
      <c r="I30" s="15" t="s">
        <v>147</v>
      </c>
      <c r="J30" s="115" t="s">
        <v>136</v>
      </c>
      <c r="K30" s="116"/>
      <c r="L30" s="18"/>
      <c r="M30" s="63" t="s">
        <v>137</v>
      </c>
      <c r="N30" s="54" t="s">
        <v>183</v>
      </c>
      <c r="O30" s="3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19.95" customHeight="1" x14ac:dyDescent="0.3">
      <c r="A31" s="26"/>
      <c r="B31" s="21" t="str">
        <f>C4</f>
        <v>İZMİR (BUCA)</v>
      </c>
      <c r="C31" s="9"/>
      <c r="D31" s="9"/>
      <c r="E31" s="7" t="str">
        <f>C7</f>
        <v>AYDIN (MERKEZ)</v>
      </c>
      <c r="F31" s="58">
        <v>43278</v>
      </c>
      <c r="G31" s="53"/>
      <c r="H31" s="17"/>
      <c r="I31" s="7" t="str">
        <f>C7</f>
        <v>AYDIN (MERKEZ)</v>
      </c>
      <c r="J31" s="9"/>
      <c r="K31" s="9"/>
      <c r="L31" s="7" t="str">
        <f>C4</f>
        <v>İZMİR (BUCA)</v>
      </c>
      <c r="M31" s="58">
        <v>43313</v>
      </c>
      <c r="N31" s="53"/>
      <c r="O31" s="31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19.95" customHeight="1" x14ac:dyDescent="0.3">
      <c r="A32" s="26"/>
      <c r="B32" s="21" t="str">
        <f>C6</f>
        <v>İZMİR (ALSANCAK)</v>
      </c>
      <c r="C32" s="9"/>
      <c r="D32" s="9"/>
      <c r="E32" s="7" t="str">
        <f>C5</f>
        <v>AFYONKARAHİSAR (SANDIKLI)</v>
      </c>
      <c r="F32" s="58">
        <v>43278</v>
      </c>
      <c r="G32" s="53"/>
      <c r="H32" s="17"/>
      <c r="I32" s="7" t="str">
        <f>C5</f>
        <v>AFYONKARAHİSAR (SANDIKLI)</v>
      </c>
      <c r="J32" s="9"/>
      <c r="K32" s="9"/>
      <c r="L32" s="7" t="str">
        <f>C6</f>
        <v>İZMİR (ALSANCAK)</v>
      </c>
      <c r="M32" s="58">
        <v>43313</v>
      </c>
      <c r="N32" s="53"/>
      <c r="O32" s="31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9.95" customHeight="1" x14ac:dyDescent="0.3">
      <c r="A33" s="26"/>
      <c r="B33" s="21" t="str">
        <f>C3</f>
        <v>UŞAK (MERKEZ)</v>
      </c>
      <c r="C33" s="8"/>
      <c r="D33" s="8"/>
      <c r="E33" s="7" t="str">
        <f>C8</f>
        <v>BAY</v>
      </c>
      <c r="F33" s="56"/>
      <c r="G33" s="51"/>
      <c r="H33" s="17"/>
      <c r="I33" s="7" t="str">
        <f>C3</f>
        <v>UŞAK (MERKEZ)</v>
      </c>
      <c r="J33" s="8"/>
      <c r="K33" s="8"/>
      <c r="L33" s="7" t="str">
        <f>C8</f>
        <v>BAY</v>
      </c>
      <c r="M33" s="56"/>
      <c r="N33" s="51"/>
      <c r="O33" s="32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.75" customHeight="1" x14ac:dyDescent="0.3">
      <c r="A34" s="25"/>
      <c r="B34" s="23"/>
      <c r="C34" s="16"/>
      <c r="D34" s="16"/>
      <c r="E34" s="16"/>
      <c r="F34" s="59"/>
      <c r="G34" s="16"/>
      <c r="H34" s="16"/>
      <c r="I34" s="16"/>
      <c r="J34" s="16"/>
      <c r="K34" s="16"/>
      <c r="L34" s="16"/>
      <c r="M34" s="59"/>
      <c r="N34" s="16"/>
      <c r="O34" s="16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.75" customHeight="1" x14ac:dyDescent="0.3">
      <c r="A35" s="25"/>
      <c r="B35" s="23"/>
      <c r="C35" s="16"/>
      <c r="D35" s="16"/>
      <c r="E35" s="16"/>
      <c r="F35" s="59"/>
      <c r="G35" s="16"/>
      <c r="H35" s="16"/>
      <c r="I35" s="16"/>
      <c r="J35" s="16"/>
      <c r="K35" s="16"/>
      <c r="L35" s="16"/>
      <c r="M35" s="59"/>
      <c r="N35" s="16"/>
      <c r="O35" s="16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5.75" customHeight="1" x14ac:dyDescent="0.3"/>
    <row r="37" spans="1:30" ht="15.75" customHeight="1" x14ac:dyDescent="0.3"/>
    <row r="38" spans="1:30" ht="15.75" customHeight="1" x14ac:dyDescent="0.3"/>
    <row r="39" spans="1:30" ht="15.75" customHeight="1" x14ac:dyDescent="0.3"/>
    <row r="40" spans="1:30" ht="15.75" customHeight="1" x14ac:dyDescent="0.3"/>
    <row r="41" spans="1:30" ht="15.75" customHeight="1" x14ac:dyDescent="0.3"/>
    <row r="42" spans="1:30" ht="15.75" customHeight="1" x14ac:dyDescent="0.3"/>
    <row r="43" spans="1:30" ht="15.75" customHeight="1" x14ac:dyDescent="0.3"/>
    <row r="44" spans="1:30" ht="15.75" customHeight="1" x14ac:dyDescent="0.3"/>
    <row r="45" spans="1:30" ht="15.75" customHeight="1" x14ac:dyDescent="0.3"/>
    <row r="46" spans="1:30" ht="15.75" customHeight="1" x14ac:dyDescent="0.3"/>
    <row r="47" spans="1:30" ht="15.75" customHeight="1" x14ac:dyDescent="0.3"/>
    <row r="48" spans="1:3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</sheetData>
  <sheetProtection algorithmName="SHA-512" hashValue="JZsDKBiy9Ma5aZAfMfIQboJyYQX5HwZLPTNWiZsJcQxF8+Pxj3NIZuhKKWNQHkDW3n1hJ+yESS6YhnaoQdw94w==" saltValue="M0vmYOMkebo6sePFyxkS7w==" spinCount="100000" sheet="1" objects="1" scenarios="1"/>
  <mergeCells count="14">
    <mergeCell ref="C30:D30"/>
    <mergeCell ref="J30:K30"/>
    <mergeCell ref="C15:D15"/>
    <mergeCell ref="J15:K15"/>
    <mergeCell ref="C20:D20"/>
    <mergeCell ref="J20:K20"/>
    <mergeCell ref="C25:D25"/>
    <mergeCell ref="J25:K25"/>
    <mergeCell ref="B1:M1"/>
    <mergeCell ref="C2:K2"/>
    <mergeCell ref="B9:H9"/>
    <mergeCell ref="I9:M9"/>
    <mergeCell ref="C10:D10"/>
    <mergeCell ref="J10:K10"/>
  </mergeCells>
  <printOptions horizontalCentered="1" verticalCentered="1"/>
  <pageMargins left="0.15748031496062992" right="0.15748031496062992" top="0.27559055118110237" bottom="0.19685039370078741" header="0" footer="0"/>
  <pageSetup scale="86" orientation="landscape" r:id="rId1"/>
  <colBreaks count="1" manualBreakCount="1">
    <brk id="15" max="34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showGridLines="0" zoomScaleNormal="100" workbookViewId="0">
      <selection activeCell="Q16" sqref="Q16"/>
    </sheetView>
  </sheetViews>
  <sheetFormatPr defaultColWidth="14.44140625" defaultRowHeight="15" customHeight="1" x14ac:dyDescent="0.3"/>
  <cols>
    <col min="1" max="1" width="2.77734375" style="49" customWidth="1"/>
    <col min="2" max="2" width="22.77734375" style="49" customWidth="1"/>
    <col min="3" max="4" width="3.77734375" style="49" customWidth="1"/>
    <col min="5" max="5" width="22.77734375" style="49" customWidth="1"/>
    <col min="6" max="6" width="8.77734375" style="60" customWidth="1"/>
    <col min="7" max="7" width="13.77734375" style="49" customWidth="1"/>
    <col min="8" max="8" width="1.77734375" style="49" customWidth="1"/>
    <col min="9" max="9" width="22.77734375" style="49" customWidth="1"/>
    <col min="10" max="11" width="3.77734375" style="49" customWidth="1"/>
    <col min="12" max="12" width="22.77734375" style="49" customWidth="1"/>
    <col min="13" max="13" width="8.77734375" style="60" customWidth="1"/>
    <col min="14" max="14" width="13.77734375" style="49" customWidth="1"/>
    <col min="15" max="15" width="1.77734375" style="49" customWidth="1"/>
    <col min="16" max="16" width="26.5546875" style="49" bestFit="1" customWidth="1"/>
    <col min="17" max="17" width="6.33203125" style="49" customWidth="1"/>
    <col min="18" max="18" width="7.109375" style="49" customWidth="1"/>
    <col min="19" max="19" width="10.5546875" style="49" customWidth="1"/>
    <col min="20" max="20" width="11.77734375" style="49" customWidth="1"/>
    <col min="21" max="21" width="8.5546875" style="49" hidden="1" customWidth="1"/>
    <col min="22" max="23" width="8.109375" style="49" hidden="1" customWidth="1"/>
    <col min="24" max="29" width="8.5546875" style="49" hidden="1" customWidth="1"/>
    <col min="30" max="30" width="9.6640625" style="49" hidden="1" customWidth="1"/>
    <col min="31" max="16384" width="14.44140625" style="49"/>
  </cols>
  <sheetData>
    <row r="1" spans="1:30" ht="21.6" thickBot="1" x14ac:dyDescent="0.35">
      <c r="A1" s="24"/>
      <c r="B1" s="124" t="s">
        <v>154</v>
      </c>
      <c r="C1" s="125"/>
      <c r="D1" s="125"/>
      <c r="E1" s="125"/>
      <c r="F1" s="125"/>
      <c r="G1" s="126"/>
      <c r="H1" s="125"/>
      <c r="I1" s="125"/>
      <c r="J1" s="125"/>
      <c r="K1" s="125"/>
      <c r="L1" s="125"/>
      <c r="M1" s="127"/>
      <c r="N1" s="52"/>
      <c r="O1" s="27"/>
      <c r="P1" s="11" t="s">
        <v>287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16.2" thickBot="1" x14ac:dyDescent="0.35">
      <c r="A2" s="25"/>
      <c r="B2" s="47" t="s">
        <v>177</v>
      </c>
      <c r="C2" s="130" t="s">
        <v>131</v>
      </c>
      <c r="D2" s="131"/>
      <c r="E2" s="131"/>
      <c r="F2" s="131"/>
      <c r="G2" s="131"/>
      <c r="H2" s="131"/>
      <c r="I2" s="131"/>
      <c r="J2" s="131"/>
      <c r="K2" s="132"/>
      <c r="L2" s="35"/>
      <c r="M2" s="61"/>
      <c r="N2" s="48"/>
      <c r="O2" s="27"/>
      <c r="P2" s="40" t="s">
        <v>131</v>
      </c>
      <c r="Q2" s="41" t="s">
        <v>166</v>
      </c>
      <c r="R2" s="41" t="s">
        <v>168</v>
      </c>
      <c r="S2" s="41" t="s">
        <v>167</v>
      </c>
      <c r="T2" s="41" t="s">
        <v>169</v>
      </c>
      <c r="U2" s="41" t="s">
        <v>135</v>
      </c>
      <c r="V2" s="41" t="s">
        <v>170</v>
      </c>
      <c r="W2" s="41" t="s">
        <v>171</v>
      </c>
      <c r="X2" s="41" t="s">
        <v>144</v>
      </c>
      <c r="Y2" s="41" t="s">
        <v>146</v>
      </c>
      <c r="Z2" s="41" t="s">
        <v>139</v>
      </c>
      <c r="AA2" s="41" t="s">
        <v>141</v>
      </c>
      <c r="AB2" s="41" t="s">
        <v>143</v>
      </c>
      <c r="AC2" s="41" t="s">
        <v>145</v>
      </c>
      <c r="AD2" s="41" t="s">
        <v>147</v>
      </c>
    </row>
    <row r="3" spans="1:30" ht="15.6" x14ac:dyDescent="0.3">
      <c r="A3" s="25"/>
      <c r="B3" s="83">
        <v>1</v>
      </c>
      <c r="C3" s="77" t="s">
        <v>277</v>
      </c>
      <c r="D3" s="65"/>
      <c r="E3" s="65"/>
      <c r="F3" s="65"/>
      <c r="G3" s="65"/>
      <c r="H3" s="65"/>
      <c r="I3" s="65"/>
      <c r="J3" s="65"/>
      <c r="K3" s="78"/>
      <c r="L3" s="37"/>
      <c r="M3" s="62"/>
      <c r="N3" s="37"/>
      <c r="O3" s="27"/>
      <c r="P3" s="98" t="s">
        <v>282</v>
      </c>
      <c r="Q3" s="13">
        <f>SUM(U3:AD3)</f>
        <v>0</v>
      </c>
      <c r="R3" s="14">
        <f>SUM((S3)-(T3))</f>
        <v>0</v>
      </c>
      <c r="S3" s="14">
        <f>SUM(C11,D17,C22,D26,C33,K11,J17,K22,J26,K33)</f>
        <v>0</v>
      </c>
      <c r="T3" s="14">
        <f>SUM(D11,C17,D22,C26,D33,J11,K17,J22,K26,J33)</f>
        <v>0</v>
      </c>
      <c r="U3" s="14">
        <f>IF(C11&gt;D11,1,0)</f>
        <v>0</v>
      </c>
      <c r="V3" s="14">
        <f>IF(D17&gt;C17,1,0)</f>
        <v>0</v>
      </c>
      <c r="W3" s="14">
        <f>IF(C22&gt;D22,1,0)</f>
        <v>0</v>
      </c>
      <c r="X3" s="14">
        <f>IF(D26&gt;C26,1,0)</f>
        <v>0</v>
      </c>
      <c r="Y3" s="14">
        <f>IF(C33&gt;D33,1,0)</f>
        <v>0</v>
      </c>
      <c r="Z3" s="14">
        <f>IF(K11&gt;J11,1,0)</f>
        <v>0</v>
      </c>
      <c r="AA3" s="14">
        <f>IF(J17&gt;K17,1,0)</f>
        <v>0</v>
      </c>
      <c r="AB3" s="14">
        <f>IF(K22&gt;J22,1,0)</f>
        <v>0</v>
      </c>
      <c r="AC3" s="14">
        <f>IF(J26&gt;K26,1,0)</f>
        <v>0</v>
      </c>
      <c r="AD3" s="14">
        <f>IF(K33&gt;J33,1,0)</f>
        <v>0</v>
      </c>
    </row>
    <row r="4" spans="1:30" ht="15.6" x14ac:dyDescent="0.3">
      <c r="A4" s="25"/>
      <c r="B4" s="84">
        <v>2</v>
      </c>
      <c r="C4" s="79" t="s">
        <v>278</v>
      </c>
      <c r="D4" s="68"/>
      <c r="E4" s="68"/>
      <c r="F4" s="68"/>
      <c r="G4" s="68"/>
      <c r="H4" s="68"/>
      <c r="I4" s="68"/>
      <c r="J4" s="68"/>
      <c r="K4" s="80"/>
      <c r="L4" s="37"/>
      <c r="M4" s="62"/>
      <c r="N4" s="37"/>
      <c r="O4" s="27"/>
      <c r="P4" s="99" t="s">
        <v>283</v>
      </c>
      <c r="Q4" s="13">
        <f t="shared" ref="Q4:Q7" si="0">SUM(U4:AD4)</f>
        <v>0</v>
      </c>
      <c r="R4" s="14">
        <f t="shared" ref="R4:R7" si="1">SUM((S4)-(T4))</f>
        <v>0</v>
      </c>
      <c r="S4" s="14">
        <f>SUM(D12,C17,D21,C28,C31,J12,K17,J21,K28,K31)</f>
        <v>0</v>
      </c>
      <c r="T4" s="14">
        <f>SUM(C12,D17,C21,D28,D31,K12,J17,K21,J28,J31)</f>
        <v>0</v>
      </c>
      <c r="U4" s="14">
        <f>IF(D12&gt;C12,1,0)</f>
        <v>0</v>
      </c>
      <c r="V4" s="14">
        <f>IF(C17&gt;D17,1,0)</f>
        <v>0</v>
      </c>
      <c r="W4" s="14">
        <f>IF(D21&gt;C21,1,0)</f>
        <v>0</v>
      </c>
      <c r="X4" s="14">
        <f>IF(C28&gt;D28,1,0)</f>
        <v>0</v>
      </c>
      <c r="Y4" s="14">
        <f>IF(C31&gt;D31,1,0)</f>
        <v>0</v>
      </c>
      <c r="Z4" s="14">
        <f>IF(J12&gt;K12,1,0)</f>
        <v>0</v>
      </c>
      <c r="AA4" s="14">
        <f>IF(K17&gt;J17,1,0)</f>
        <v>0</v>
      </c>
      <c r="AB4" s="14">
        <f>IF(J21&gt;K21,1,0)</f>
        <v>0</v>
      </c>
      <c r="AC4" s="14">
        <f>IF(K28&gt;J28,1,0)</f>
        <v>0</v>
      </c>
      <c r="AD4" s="14">
        <f>IF(K31&gt;J31,1,0)</f>
        <v>0</v>
      </c>
    </row>
    <row r="5" spans="1:30" ht="15.6" x14ac:dyDescent="0.3">
      <c r="A5" s="25"/>
      <c r="B5" s="84">
        <v>3</v>
      </c>
      <c r="C5" s="79" t="s">
        <v>279</v>
      </c>
      <c r="D5" s="68"/>
      <c r="E5" s="68"/>
      <c r="F5" s="68"/>
      <c r="G5" s="68"/>
      <c r="H5" s="68"/>
      <c r="I5" s="68"/>
      <c r="J5" s="68"/>
      <c r="K5" s="80"/>
      <c r="L5" s="37"/>
      <c r="M5" s="62"/>
      <c r="N5" s="37"/>
      <c r="O5" s="27"/>
      <c r="P5" s="99" t="s">
        <v>284</v>
      </c>
      <c r="Q5" s="13">
        <f t="shared" si="0"/>
        <v>0</v>
      </c>
      <c r="R5" s="14">
        <f t="shared" si="1"/>
        <v>0</v>
      </c>
      <c r="S5" s="14">
        <f>SUM(C12,D16,C23,C26,D32,K12,J16,K23,K26,J32)</f>
        <v>0</v>
      </c>
      <c r="T5" s="14">
        <f>SUM(D12,C16,D23,D26,C32,J12,K16,J23,J26,K32)</f>
        <v>0</v>
      </c>
      <c r="U5" s="14">
        <f>IF(C12&gt;D12,1,0)</f>
        <v>0</v>
      </c>
      <c r="V5" s="14">
        <f>IF(D16&gt;C16,1,0)</f>
        <v>0</v>
      </c>
      <c r="W5" s="14">
        <f>IF(C23&gt;D23,1,0)</f>
        <v>0</v>
      </c>
      <c r="X5" s="14">
        <f>IF(C26&gt;D26,1,0)</f>
        <v>0</v>
      </c>
      <c r="Y5" s="14">
        <f>IF(D32&gt;C32,1,0)</f>
        <v>0</v>
      </c>
      <c r="Z5" s="14">
        <f>IF(K12&gt;J12,1,0)</f>
        <v>0</v>
      </c>
      <c r="AA5" s="14">
        <f>IF(J16&gt;K16,1,0)</f>
        <v>0</v>
      </c>
      <c r="AB5" s="14">
        <f>IF(K23&gt;J23,1,0)</f>
        <v>0</v>
      </c>
      <c r="AC5" s="14">
        <f>IF(K26&gt;J26,1,0)</f>
        <v>0</v>
      </c>
      <c r="AD5" s="14">
        <f>IF(J32&gt;K32,1,0)</f>
        <v>0</v>
      </c>
    </row>
    <row r="6" spans="1:30" ht="15.6" x14ac:dyDescent="0.3">
      <c r="A6" s="25"/>
      <c r="B6" s="84">
        <v>4</v>
      </c>
      <c r="C6" s="79" t="s">
        <v>280</v>
      </c>
      <c r="D6" s="68"/>
      <c r="E6" s="68"/>
      <c r="F6" s="68"/>
      <c r="G6" s="68"/>
      <c r="H6" s="68"/>
      <c r="I6" s="68"/>
      <c r="J6" s="68"/>
      <c r="K6" s="80"/>
      <c r="L6" s="37"/>
      <c r="M6" s="62"/>
      <c r="N6" s="37"/>
      <c r="O6" s="27"/>
      <c r="P6" s="99" t="s">
        <v>285</v>
      </c>
      <c r="Q6" s="13">
        <f t="shared" si="0"/>
        <v>0</v>
      </c>
      <c r="R6" s="14">
        <f t="shared" si="1"/>
        <v>0</v>
      </c>
      <c r="S6" s="14">
        <f>SUM(D11,C18,C21,D27,C32,J11,K18,K21,J27,K32)</f>
        <v>0</v>
      </c>
      <c r="T6" s="14">
        <f>SUM(C11,D18,D21,C27,D32,K11,J18,J21,K27,J32)</f>
        <v>0</v>
      </c>
      <c r="U6" s="14">
        <f>IF(D11&gt;C11,1,0)</f>
        <v>0</v>
      </c>
      <c r="V6" s="14">
        <f>IF(C18&gt;D18,1,0)</f>
        <v>0</v>
      </c>
      <c r="W6" s="14">
        <f>IF(C21&gt;D21,1,0)</f>
        <v>0</v>
      </c>
      <c r="X6" s="14">
        <f>IF(D27&gt;C27,1,0)</f>
        <v>0</v>
      </c>
      <c r="Y6" s="14">
        <f>IF(C32&gt;D32,1,0)</f>
        <v>0</v>
      </c>
      <c r="Z6" s="14">
        <f>IF(J11&gt;K11,1,0)</f>
        <v>0</v>
      </c>
      <c r="AA6" s="14">
        <f>IF(K18&gt;J18,1,0)</f>
        <v>0</v>
      </c>
      <c r="AB6" s="14">
        <f>IF(K21&gt;J21,1,0)</f>
        <v>0</v>
      </c>
      <c r="AC6" s="14">
        <f>IF(J27&gt;K27,1,0)</f>
        <v>0</v>
      </c>
      <c r="AD6" s="14">
        <f>IF(K32&gt;J32,1,0)</f>
        <v>0</v>
      </c>
    </row>
    <row r="7" spans="1:30" ht="15.6" x14ac:dyDescent="0.3">
      <c r="A7" s="25"/>
      <c r="B7" s="84">
        <v>5</v>
      </c>
      <c r="C7" s="79" t="s">
        <v>281</v>
      </c>
      <c r="D7" s="68"/>
      <c r="E7" s="68"/>
      <c r="F7" s="68"/>
      <c r="G7" s="68"/>
      <c r="H7" s="68"/>
      <c r="I7" s="68"/>
      <c r="J7" s="68"/>
      <c r="K7" s="80"/>
      <c r="L7" s="37"/>
      <c r="M7" s="62"/>
      <c r="N7" s="37"/>
      <c r="O7" s="27"/>
      <c r="P7" s="99" t="s">
        <v>286</v>
      </c>
      <c r="Q7" s="13">
        <f t="shared" si="0"/>
        <v>0</v>
      </c>
      <c r="R7" s="14">
        <f t="shared" si="1"/>
        <v>0</v>
      </c>
      <c r="S7" s="14">
        <f>SUM(C13,C16,D22,C27,D31,K13,K16,J22,K27,J31)</f>
        <v>0</v>
      </c>
      <c r="T7" s="14">
        <f>SUM(D13,D16,C22,D27,C31,J13,J16,K22,J27,K31)</f>
        <v>0</v>
      </c>
      <c r="U7" s="14">
        <f>IF(C13&gt;D13,1,0)</f>
        <v>0</v>
      </c>
      <c r="V7" s="14">
        <f>IF(C16&gt;D16,1,0)</f>
        <v>0</v>
      </c>
      <c r="W7" s="14">
        <f>IF(D22&gt;C22,1,0)</f>
        <v>0</v>
      </c>
      <c r="X7" s="14">
        <f>IF(C27&gt;D27,1,0)</f>
        <v>0</v>
      </c>
      <c r="Y7" s="14">
        <f>IF(D31&gt;C31,1,0)</f>
        <v>0</v>
      </c>
      <c r="Z7" s="14">
        <f>IF(K13&gt;J13,1,0)</f>
        <v>0</v>
      </c>
      <c r="AA7" s="14">
        <f>IF(K16&gt;J16,1,0)</f>
        <v>0</v>
      </c>
      <c r="AB7" s="14">
        <f>IF(J22&gt;K22,1,0)</f>
        <v>0</v>
      </c>
      <c r="AC7" s="14">
        <f>IF(K27&gt;J27,1,0)</f>
        <v>0</v>
      </c>
      <c r="AD7" s="14">
        <f>IF(J31&gt;K31,1,0)</f>
        <v>0</v>
      </c>
    </row>
    <row r="8" spans="1:30" thickBot="1" x14ac:dyDescent="0.35">
      <c r="A8" s="25"/>
      <c r="B8" s="85">
        <v>6</v>
      </c>
      <c r="C8" s="81" t="s">
        <v>132</v>
      </c>
      <c r="D8" s="71"/>
      <c r="E8" s="71"/>
      <c r="F8" s="71"/>
      <c r="G8" s="71"/>
      <c r="H8" s="71"/>
      <c r="I8" s="71"/>
      <c r="J8" s="71"/>
      <c r="K8" s="82"/>
      <c r="L8" s="37"/>
      <c r="M8" s="62"/>
      <c r="N8" s="37"/>
      <c r="O8" s="28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5.6" x14ac:dyDescent="0.3">
      <c r="A9" s="26"/>
      <c r="B9" s="151" t="s">
        <v>133</v>
      </c>
      <c r="C9" s="120"/>
      <c r="D9" s="120"/>
      <c r="E9" s="120"/>
      <c r="F9" s="120"/>
      <c r="G9" s="120"/>
      <c r="H9" s="152"/>
      <c r="I9" s="119" t="s">
        <v>134</v>
      </c>
      <c r="J9" s="120"/>
      <c r="K9" s="120"/>
      <c r="L9" s="120"/>
      <c r="M9" s="120"/>
      <c r="N9" s="50"/>
      <c r="O9" s="2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5.6" x14ac:dyDescent="0.3">
      <c r="A10" s="26"/>
      <c r="B10" s="20" t="s">
        <v>135</v>
      </c>
      <c r="C10" s="115" t="s">
        <v>136</v>
      </c>
      <c r="D10" s="116"/>
      <c r="E10" s="18"/>
      <c r="F10" s="63" t="s">
        <v>137</v>
      </c>
      <c r="G10" s="54" t="s">
        <v>183</v>
      </c>
      <c r="H10" s="17" t="s">
        <v>138</v>
      </c>
      <c r="I10" s="15" t="s">
        <v>139</v>
      </c>
      <c r="J10" s="115" t="s">
        <v>136</v>
      </c>
      <c r="K10" s="116"/>
      <c r="L10" s="18"/>
      <c r="M10" s="63" t="s">
        <v>137</v>
      </c>
      <c r="N10" s="54" t="s">
        <v>183</v>
      </c>
      <c r="O10" s="3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9.95" customHeight="1" x14ac:dyDescent="0.3">
      <c r="A11" s="26"/>
      <c r="B11" s="33" t="str">
        <f>C3</f>
        <v>ARTVİN (ŞAVŞAT)</v>
      </c>
      <c r="C11" s="9"/>
      <c r="D11" s="9"/>
      <c r="E11" s="34" t="str">
        <f>C6</f>
        <v>RİZE (FINDIKLI)</v>
      </c>
      <c r="F11" s="55">
        <v>43215</v>
      </c>
      <c r="G11" s="53"/>
      <c r="H11" s="17"/>
      <c r="I11" s="7" t="str">
        <f>C6</f>
        <v>RİZE (FINDIKLI)</v>
      </c>
      <c r="J11" s="9"/>
      <c r="K11" s="9"/>
      <c r="L11" s="7" t="str">
        <f>C3</f>
        <v>ARTVİN (ŞAVŞAT)</v>
      </c>
      <c r="M11" s="55">
        <v>43285</v>
      </c>
      <c r="N11" s="53"/>
      <c r="O11" s="3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19.95" customHeight="1" x14ac:dyDescent="0.3">
      <c r="A12" s="26"/>
      <c r="B12" s="33" t="str">
        <f>C5</f>
        <v>ERZİNCAN (MERKEZ)</v>
      </c>
      <c r="C12" s="9"/>
      <c r="D12" s="9"/>
      <c r="E12" s="34" t="str">
        <f>C4</f>
        <v>AĞRI (MERKEZ)</v>
      </c>
      <c r="F12" s="55">
        <v>43215</v>
      </c>
      <c r="G12" s="53"/>
      <c r="H12" s="17"/>
      <c r="I12" s="7" t="str">
        <f>C4</f>
        <v>AĞRI (MERKEZ)</v>
      </c>
      <c r="J12" s="9"/>
      <c r="K12" s="9"/>
      <c r="L12" s="7" t="str">
        <f>C5</f>
        <v>ERZİNCAN (MERKEZ)</v>
      </c>
      <c r="M12" s="55">
        <v>43285</v>
      </c>
      <c r="N12" s="53"/>
      <c r="O12" s="3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9.95" customHeight="1" x14ac:dyDescent="0.3">
      <c r="A13" s="26"/>
      <c r="B13" s="33" t="str">
        <f>C7</f>
        <v>ERZİNCAN (REFAİYE)</v>
      </c>
      <c r="C13" s="8"/>
      <c r="D13" s="8"/>
      <c r="E13" s="7" t="str">
        <f>C8</f>
        <v>BAY</v>
      </c>
      <c r="F13" s="56"/>
      <c r="G13" s="51"/>
      <c r="H13" s="17"/>
      <c r="I13" s="7" t="str">
        <f>C7</f>
        <v>ERZİNCAN (REFAİYE)</v>
      </c>
      <c r="J13" s="8"/>
      <c r="K13" s="8"/>
      <c r="L13" s="7" t="str">
        <f>C8</f>
        <v>BAY</v>
      </c>
      <c r="M13" s="56"/>
      <c r="N13" s="51"/>
      <c r="O13" s="32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4.4" x14ac:dyDescent="0.3">
      <c r="A14" s="26"/>
      <c r="B14" s="22"/>
      <c r="C14" s="17"/>
      <c r="D14" s="17"/>
      <c r="E14" s="17"/>
      <c r="F14" s="57"/>
      <c r="G14" s="22"/>
      <c r="H14" s="17"/>
      <c r="I14" s="17"/>
      <c r="J14" s="17"/>
      <c r="K14" s="17"/>
      <c r="L14" s="17"/>
      <c r="M14" s="57"/>
      <c r="N14" s="22"/>
      <c r="O14" s="2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5.6" x14ac:dyDescent="0.3">
      <c r="A15" s="26"/>
      <c r="B15" s="20" t="s">
        <v>140</v>
      </c>
      <c r="C15" s="115" t="s">
        <v>136</v>
      </c>
      <c r="D15" s="116"/>
      <c r="E15" s="18"/>
      <c r="F15" s="63" t="s">
        <v>137</v>
      </c>
      <c r="G15" s="54" t="s">
        <v>183</v>
      </c>
      <c r="H15" s="17"/>
      <c r="I15" s="15" t="s">
        <v>141</v>
      </c>
      <c r="J15" s="115" t="s">
        <v>136</v>
      </c>
      <c r="K15" s="116"/>
      <c r="L15" s="18"/>
      <c r="M15" s="63" t="s">
        <v>137</v>
      </c>
      <c r="N15" s="54" t="s">
        <v>183</v>
      </c>
      <c r="O15" s="3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9.95" customHeight="1" x14ac:dyDescent="0.3">
      <c r="A16" s="26"/>
      <c r="B16" s="21" t="str">
        <f>C7</f>
        <v>ERZİNCAN (REFAİYE)</v>
      </c>
      <c r="C16" s="9"/>
      <c r="D16" s="9"/>
      <c r="E16" s="7" t="str">
        <f>C5</f>
        <v>ERZİNCAN (MERKEZ)</v>
      </c>
      <c r="F16" s="58">
        <v>43222</v>
      </c>
      <c r="G16" s="53"/>
      <c r="H16" s="17"/>
      <c r="I16" s="7" t="str">
        <f>C5</f>
        <v>ERZİNCAN (MERKEZ)</v>
      </c>
      <c r="J16" s="9"/>
      <c r="K16" s="9"/>
      <c r="L16" s="7" t="str">
        <f>C7</f>
        <v>ERZİNCAN (REFAİYE)</v>
      </c>
      <c r="M16" s="58">
        <v>43292</v>
      </c>
      <c r="N16" s="53"/>
      <c r="O16" s="31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9.95" customHeight="1" x14ac:dyDescent="0.3">
      <c r="A17" s="26"/>
      <c r="B17" s="21" t="str">
        <f>C4</f>
        <v>AĞRI (MERKEZ)</v>
      </c>
      <c r="C17" s="9"/>
      <c r="D17" s="9"/>
      <c r="E17" s="7" t="str">
        <f>C3</f>
        <v>ARTVİN (ŞAVŞAT)</v>
      </c>
      <c r="F17" s="58">
        <v>43222</v>
      </c>
      <c r="G17" s="53"/>
      <c r="H17" s="17"/>
      <c r="I17" s="7" t="s">
        <v>7</v>
      </c>
      <c r="J17" s="9"/>
      <c r="K17" s="9"/>
      <c r="L17" s="7" t="str">
        <f>C4</f>
        <v>AĞRI (MERKEZ)</v>
      </c>
      <c r="M17" s="58">
        <v>43292</v>
      </c>
      <c r="N17" s="53"/>
      <c r="O17" s="31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9.95" customHeight="1" x14ac:dyDescent="0.3">
      <c r="A18" s="26"/>
      <c r="B18" s="21" t="str">
        <f>C6</f>
        <v>RİZE (FINDIKLI)</v>
      </c>
      <c r="C18" s="8"/>
      <c r="D18" s="8"/>
      <c r="E18" s="7" t="str">
        <f>C8</f>
        <v>BAY</v>
      </c>
      <c r="F18" s="56"/>
      <c r="G18" s="51"/>
      <c r="H18" s="17"/>
      <c r="I18" s="7" t="str">
        <f>C6</f>
        <v>RİZE (FINDIKLI)</v>
      </c>
      <c r="J18" s="8"/>
      <c r="K18" s="8"/>
      <c r="L18" s="7" t="str">
        <f>C8</f>
        <v>BAY</v>
      </c>
      <c r="M18" s="56"/>
      <c r="N18" s="51"/>
      <c r="O18" s="32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4.4" x14ac:dyDescent="0.3">
      <c r="A19" s="26"/>
      <c r="B19" s="22"/>
      <c r="C19" s="17"/>
      <c r="D19" s="17"/>
      <c r="E19" s="17"/>
      <c r="F19" s="57"/>
      <c r="G19" s="22"/>
      <c r="H19" s="17"/>
      <c r="I19" s="17"/>
      <c r="J19" s="17"/>
      <c r="K19" s="17"/>
      <c r="L19" s="17"/>
      <c r="M19" s="57"/>
      <c r="N19" s="22"/>
      <c r="O19" s="2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6" x14ac:dyDescent="0.3">
      <c r="A20" s="26"/>
      <c r="B20" s="20" t="s">
        <v>142</v>
      </c>
      <c r="C20" s="115" t="s">
        <v>136</v>
      </c>
      <c r="D20" s="116"/>
      <c r="E20" s="18"/>
      <c r="F20" s="63" t="s">
        <v>137</v>
      </c>
      <c r="G20" s="54" t="s">
        <v>183</v>
      </c>
      <c r="H20" s="17"/>
      <c r="I20" s="15" t="s">
        <v>143</v>
      </c>
      <c r="J20" s="115" t="s">
        <v>136</v>
      </c>
      <c r="K20" s="116"/>
      <c r="L20" s="18"/>
      <c r="M20" s="63" t="s">
        <v>137</v>
      </c>
      <c r="N20" s="54" t="s">
        <v>183</v>
      </c>
      <c r="O20" s="3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9.95" customHeight="1" x14ac:dyDescent="0.3">
      <c r="A21" s="26"/>
      <c r="B21" s="21" t="str">
        <f>C6</f>
        <v>RİZE (FINDIKLI)</v>
      </c>
      <c r="C21" s="9"/>
      <c r="D21" s="9"/>
      <c r="E21" s="7" t="str">
        <f>C4</f>
        <v>AĞRI (MERKEZ)</v>
      </c>
      <c r="F21" s="58">
        <v>43229</v>
      </c>
      <c r="G21" s="53"/>
      <c r="H21" s="17"/>
      <c r="I21" s="7" t="str">
        <f>C4</f>
        <v>AĞRI (MERKEZ)</v>
      </c>
      <c r="J21" s="9"/>
      <c r="K21" s="9"/>
      <c r="L21" s="7" t="str">
        <f>C6</f>
        <v>RİZE (FINDIKLI)</v>
      </c>
      <c r="M21" s="58">
        <v>43299</v>
      </c>
      <c r="N21" s="53"/>
      <c r="O21" s="31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19.95" customHeight="1" x14ac:dyDescent="0.3">
      <c r="A22" s="26"/>
      <c r="B22" s="21" t="str">
        <f>C3</f>
        <v>ARTVİN (ŞAVŞAT)</v>
      </c>
      <c r="C22" s="9"/>
      <c r="D22" s="9"/>
      <c r="E22" s="7" t="str">
        <f>C7</f>
        <v>ERZİNCAN (REFAİYE)</v>
      </c>
      <c r="F22" s="58">
        <v>43229</v>
      </c>
      <c r="G22" s="53"/>
      <c r="H22" s="17"/>
      <c r="I22" s="7" t="str">
        <f>C7</f>
        <v>ERZİNCAN (REFAİYE)</v>
      </c>
      <c r="J22" s="9"/>
      <c r="K22" s="9"/>
      <c r="L22" s="7" t="str">
        <f>C3</f>
        <v>ARTVİN (ŞAVŞAT)</v>
      </c>
      <c r="M22" s="58">
        <v>43299</v>
      </c>
      <c r="N22" s="53"/>
      <c r="O22" s="31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9.95" customHeight="1" x14ac:dyDescent="0.3">
      <c r="A23" s="26"/>
      <c r="B23" s="21" t="str">
        <f>C5</f>
        <v>ERZİNCAN (MERKEZ)</v>
      </c>
      <c r="C23" s="8"/>
      <c r="D23" s="8"/>
      <c r="E23" s="7" t="str">
        <f>C8</f>
        <v>BAY</v>
      </c>
      <c r="F23" s="56"/>
      <c r="G23" s="51"/>
      <c r="H23" s="17"/>
      <c r="I23" s="7" t="str">
        <f>C5</f>
        <v>ERZİNCAN (MERKEZ)</v>
      </c>
      <c r="J23" s="8"/>
      <c r="K23" s="8"/>
      <c r="L23" s="7" t="str">
        <f>C8</f>
        <v>BAY</v>
      </c>
      <c r="M23" s="56"/>
      <c r="N23" s="51"/>
      <c r="O23" s="32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customHeight="1" x14ac:dyDescent="0.3">
      <c r="A24" s="26"/>
      <c r="B24" s="22"/>
      <c r="C24" s="17"/>
      <c r="D24" s="17"/>
      <c r="E24" s="17"/>
      <c r="F24" s="57"/>
      <c r="G24" s="22"/>
      <c r="H24" s="17"/>
      <c r="I24" s="17"/>
      <c r="J24" s="17"/>
      <c r="K24" s="17"/>
      <c r="L24" s="17"/>
      <c r="M24" s="57"/>
      <c r="N24" s="22"/>
      <c r="O24" s="2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15.75" customHeight="1" x14ac:dyDescent="0.3">
      <c r="A25" s="26"/>
      <c r="B25" s="20" t="s">
        <v>144</v>
      </c>
      <c r="C25" s="115" t="s">
        <v>136</v>
      </c>
      <c r="D25" s="116"/>
      <c r="E25" s="18"/>
      <c r="F25" s="63" t="s">
        <v>137</v>
      </c>
      <c r="G25" s="54" t="s">
        <v>183</v>
      </c>
      <c r="H25" s="17"/>
      <c r="I25" s="15" t="s">
        <v>145</v>
      </c>
      <c r="J25" s="115" t="s">
        <v>136</v>
      </c>
      <c r="K25" s="116"/>
      <c r="L25" s="18"/>
      <c r="M25" s="63" t="s">
        <v>137</v>
      </c>
      <c r="N25" s="54" t="s">
        <v>183</v>
      </c>
      <c r="O25" s="3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19.95" customHeight="1" x14ac:dyDescent="0.3">
      <c r="A26" s="26"/>
      <c r="B26" s="21" t="str">
        <f>C5</f>
        <v>ERZİNCAN (MERKEZ)</v>
      </c>
      <c r="C26" s="9"/>
      <c r="D26" s="9"/>
      <c r="E26" s="7" t="str">
        <f>C3</f>
        <v>ARTVİN (ŞAVŞAT)</v>
      </c>
      <c r="F26" s="58">
        <v>43271</v>
      </c>
      <c r="G26" s="53"/>
      <c r="H26" s="17"/>
      <c r="I26" s="7" t="str">
        <f>C3</f>
        <v>ARTVİN (ŞAVŞAT)</v>
      </c>
      <c r="J26" s="9"/>
      <c r="K26" s="9"/>
      <c r="L26" s="7" t="str">
        <f>C5</f>
        <v>ERZİNCAN (MERKEZ)</v>
      </c>
      <c r="M26" s="58">
        <v>43306</v>
      </c>
      <c r="N26" s="53"/>
      <c r="O26" s="31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19.95" customHeight="1" x14ac:dyDescent="0.3">
      <c r="A27" s="26"/>
      <c r="B27" s="21" t="str">
        <f>C7</f>
        <v>ERZİNCAN (REFAİYE)</v>
      </c>
      <c r="C27" s="9"/>
      <c r="D27" s="9"/>
      <c r="E27" s="7" t="str">
        <f>C6</f>
        <v>RİZE (FINDIKLI)</v>
      </c>
      <c r="F27" s="58">
        <v>43271</v>
      </c>
      <c r="G27" s="53"/>
      <c r="H27" s="17"/>
      <c r="I27" s="7" t="str">
        <f>C6</f>
        <v>RİZE (FINDIKLI)</v>
      </c>
      <c r="J27" s="9"/>
      <c r="K27" s="9"/>
      <c r="L27" s="7" t="str">
        <f>C7</f>
        <v>ERZİNCAN (REFAİYE)</v>
      </c>
      <c r="M27" s="58">
        <v>43306</v>
      </c>
      <c r="N27" s="53"/>
      <c r="O27" s="31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9.95" customHeight="1" x14ac:dyDescent="0.3">
      <c r="A28" s="26"/>
      <c r="B28" s="21" t="str">
        <f>C4</f>
        <v>AĞRI (MERKEZ)</v>
      </c>
      <c r="C28" s="8"/>
      <c r="D28" s="8"/>
      <c r="E28" s="7" t="str">
        <f>C8</f>
        <v>BAY</v>
      </c>
      <c r="F28" s="56"/>
      <c r="G28" s="51"/>
      <c r="H28" s="17"/>
      <c r="I28" s="7" t="str">
        <f>C4</f>
        <v>AĞRI (MERKEZ)</v>
      </c>
      <c r="J28" s="8"/>
      <c r="K28" s="8"/>
      <c r="L28" s="7" t="str">
        <f>C8</f>
        <v>BAY</v>
      </c>
      <c r="M28" s="56"/>
      <c r="N28" s="51"/>
      <c r="O28" s="32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15.75" customHeight="1" x14ac:dyDescent="0.3">
      <c r="A29" s="26"/>
      <c r="B29" s="22"/>
      <c r="C29" s="17"/>
      <c r="D29" s="17"/>
      <c r="E29" s="17"/>
      <c r="F29" s="57"/>
      <c r="G29" s="22"/>
      <c r="H29" s="17"/>
      <c r="I29" s="17"/>
      <c r="J29" s="17"/>
      <c r="K29" s="17"/>
      <c r="L29" s="17"/>
      <c r="M29" s="57"/>
      <c r="N29" s="22"/>
      <c r="O29" s="2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15.75" customHeight="1" x14ac:dyDescent="0.3">
      <c r="A30" s="26"/>
      <c r="B30" s="20" t="s">
        <v>146</v>
      </c>
      <c r="C30" s="115" t="s">
        <v>136</v>
      </c>
      <c r="D30" s="116"/>
      <c r="E30" s="18"/>
      <c r="F30" s="63" t="s">
        <v>137</v>
      </c>
      <c r="G30" s="54" t="s">
        <v>183</v>
      </c>
      <c r="H30" s="17"/>
      <c r="I30" s="15" t="s">
        <v>147</v>
      </c>
      <c r="J30" s="115" t="s">
        <v>136</v>
      </c>
      <c r="K30" s="116"/>
      <c r="L30" s="18"/>
      <c r="M30" s="63" t="s">
        <v>137</v>
      </c>
      <c r="N30" s="54" t="s">
        <v>183</v>
      </c>
      <c r="O30" s="3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19.95" customHeight="1" x14ac:dyDescent="0.3">
      <c r="A31" s="26"/>
      <c r="B31" s="21" t="str">
        <f>C4</f>
        <v>AĞRI (MERKEZ)</v>
      </c>
      <c r="C31" s="9"/>
      <c r="D31" s="9"/>
      <c r="E31" s="7" t="str">
        <f>C7</f>
        <v>ERZİNCAN (REFAİYE)</v>
      </c>
      <c r="F31" s="58">
        <v>43278</v>
      </c>
      <c r="G31" s="53"/>
      <c r="H31" s="17"/>
      <c r="I31" s="7" t="str">
        <f>C7</f>
        <v>ERZİNCAN (REFAİYE)</v>
      </c>
      <c r="J31" s="9"/>
      <c r="K31" s="9"/>
      <c r="L31" s="7" t="str">
        <f>C4</f>
        <v>AĞRI (MERKEZ)</v>
      </c>
      <c r="M31" s="58">
        <v>43313</v>
      </c>
      <c r="N31" s="53"/>
      <c r="O31" s="31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19.95" customHeight="1" x14ac:dyDescent="0.3">
      <c r="A32" s="26"/>
      <c r="B32" s="21" t="str">
        <f>C6</f>
        <v>RİZE (FINDIKLI)</v>
      </c>
      <c r="C32" s="9"/>
      <c r="D32" s="9"/>
      <c r="E32" s="7" t="str">
        <f>C5</f>
        <v>ERZİNCAN (MERKEZ)</v>
      </c>
      <c r="F32" s="58">
        <v>43278</v>
      </c>
      <c r="G32" s="53"/>
      <c r="H32" s="17"/>
      <c r="I32" s="7" t="str">
        <f>C5</f>
        <v>ERZİNCAN (MERKEZ)</v>
      </c>
      <c r="J32" s="9"/>
      <c r="K32" s="9"/>
      <c r="L32" s="7" t="str">
        <f>C6</f>
        <v>RİZE (FINDIKLI)</v>
      </c>
      <c r="M32" s="58">
        <v>43313</v>
      </c>
      <c r="N32" s="53"/>
      <c r="O32" s="31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9.95" customHeight="1" x14ac:dyDescent="0.3">
      <c r="A33" s="26"/>
      <c r="B33" s="21" t="str">
        <f>C3</f>
        <v>ARTVİN (ŞAVŞAT)</v>
      </c>
      <c r="C33" s="8"/>
      <c r="D33" s="8"/>
      <c r="E33" s="7" t="str">
        <f>C8</f>
        <v>BAY</v>
      </c>
      <c r="F33" s="56"/>
      <c r="G33" s="51"/>
      <c r="H33" s="17"/>
      <c r="I33" s="7" t="str">
        <f>C3</f>
        <v>ARTVİN (ŞAVŞAT)</v>
      </c>
      <c r="J33" s="8"/>
      <c r="K33" s="8"/>
      <c r="L33" s="7" t="str">
        <f>C8</f>
        <v>BAY</v>
      </c>
      <c r="M33" s="56"/>
      <c r="N33" s="51"/>
      <c r="O33" s="32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.75" customHeight="1" x14ac:dyDescent="0.3">
      <c r="A34" s="25"/>
      <c r="B34" s="23"/>
      <c r="C34" s="16"/>
      <c r="D34" s="16"/>
      <c r="E34" s="16"/>
      <c r="F34" s="59"/>
      <c r="G34" s="16"/>
      <c r="H34" s="16"/>
      <c r="I34" s="16"/>
      <c r="J34" s="16"/>
      <c r="K34" s="16"/>
      <c r="L34" s="16"/>
      <c r="M34" s="59"/>
      <c r="N34" s="16"/>
      <c r="O34" s="16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.75" customHeight="1" x14ac:dyDescent="0.3">
      <c r="A35" s="25"/>
      <c r="B35" s="23"/>
      <c r="C35" s="16"/>
      <c r="D35" s="16"/>
      <c r="E35" s="16"/>
      <c r="F35" s="59"/>
      <c r="G35" s="16"/>
      <c r="H35" s="16"/>
      <c r="I35" s="16"/>
      <c r="J35" s="16"/>
      <c r="K35" s="16"/>
      <c r="L35" s="16"/>
      <c r="M35" s="59"/>
      <c r="N35" s="16"/>
      <c r="O35" s="16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5.75" customHeight="1" x14ac:dyDescent="0.3"/>
    <row r="37" spans="1:30" ht="15.75" customHeight="1" x14ac:dyDescent="0.3"/>
    <row r="38" spans="1:30" ht="15.75" customHeight="1" x14ac:dyDescent="0.3"/>
    <row r="39" spans="1:30" ht="15.75" customHeight="1" x14ac:dyDescent="0.3"/>
    <row r="40" spans="1:30" ht="15.75" customHeight="1" x14ac:dyDescent="0.3"/>
    <row r="41" spans="1:30" ht="15.75" customHeight="1" x14ac:dyDescent="0.3"/>
    <row r="42" spans="1:30" ht="15.75" customHeight="1" x14ac:dyDescent="0.3"/>
    <row r="43" spans="1:30" ht="15.75" customHeight="1" x14ac:dyDescent="0.3"/>
    <row r="44" spans="1:30" ht="15.75" customHeight="1" x14ac:dyDescent="0.3"/>
    <row r="45" spans="1:30" ht="15.75" customHeight="1" x14ac:dyDescent="0.3"/>
    <row r="46" spans="1:30" ht="15.75" customHeight="1" x14ac:dyDescent="0.3"/>
    <row r="47" spans="1:30" ht="15.75" customHeight="1" x14ac:dyDescent="0.3"/>
    <row r="48" spans="1:3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</sheetData>
  <sheetProtection algorithmName="SHA-512" hashValue="sBx9eX86815heUO/kP/sWdKX4b0jKR0knndbvoG9IiyTdtxZTweID3TLVYRwSMWAVPQSEJjThhNcY2i97bBffQ==" saltValue="lVkY7GxR9VsPqCdPsRSCUw==" spinCount="100000" sheet="1" objects="1" scenarios="1"/>
  <mergeCells count="14">
    <mergeCell ref="C30:D30"/>
    <mergeCell ref="J30:K30"/>
    <mergeCell ref="C15:D15"/>
    <mergeCell ref="J15:K15"/>
    <mergeCell ref="C20:D20"/>
    <mergeCell ref="J20:K20"/>
    <mergeCell ref="C25:D25"/>
    <mergeCell ref="J25:K25"/>
    <mergeCell ref="B1:M1"/>
    <mergeCell ref="C2:K2"/>
    <mergeCell ref="B9:H9"/>
    <mergeCell ref="I9:M9"/>
    <mergeCell ref="C10:D10"/>
    <mergeCell ref="J10:K10"/>
  </mergeCells>
  <printOptions horizontalCentered="1" verticalCentered="1"/>
  <pageMargins left="0.15748031496062992" right="0.15748031496062992" top="0.27559055118110237" bottom="0.19685039370078741" header="0" footer="0"/>
  <pageSetup scale="86" orientation="landscape" r:id="rId1"/>
  <colBreaks count="1" manualBreakCount="1">
    <brk id="15" max="34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showGridLines="0" zoomScaleNormal="100" workbookViewId="0">
      <selection activeCell="P18" sqref="P18"/>
    </sheetView>
  </sheetViews>
  <sheetFormatPr defaultColWidth="14.44140625" defaultRowHeight="15" customHeight="1" x14ac:dyDescent="0.3"/>
  <cols>
    <col min="1" max="1" width="2.77734375" style="49" customWidth="1"/>
    <col min="2" max="2" width="22.77734375" style="49" customWidth="1"/>
    <col min="3" max="4" width="3.77734375" style="49" customWidth="1"/>
    <col min="5" max="5" width="22.77734375" style="49" customWidth="1"/>
    <col min="6" max="6" width="8.77734375" style="60" customWidth="1"/>
    <col min="7" max="7" width="13.77734375" style="49" customWidth="1"/>
    <col min="8" max="8" width="1.77734375" style="49" customWidth="1"/>
    <col min="9" max="9" width="22.77734375" style="49" customWidth="1"/>
    <col min="10" max="11" width="3.77734375" style="49" customWidth="1"/>
    <col min="12" max="12" width="22.77734375" style="49" customWidth="1"/>
    <col min="13" max="13" width="8.77734375" style="60" customWidth="1"/>
    <col min="14" max="14" width="13.77734375" style="49" customWidth="1"/>
    <col min="15" max="15" width="1.77734375" style="49" customWidth="1"/>
    <col min="16" max="16" width="26.5546875" style="49" bestFit="1" customWidth="1"/>
    <col min="17" max="17" width="6.33203125" style="49" customWidth="1"/>
    <col min="18" max="18" width="7.109375" style="49" customWidth="1"/>
    <col min="19" max="19" width="10.5546875" style="49" customWidth="1"/>
    <col min="20" max="20" width="11.77734375" style="49" customWidth="1"/>
    <col min="21" max="21" width="8.5546875" style="49" hidden="1" customWidth="1"/>
    <col min="22" max="23" width="8.109375" style="49" hidden="1" customWidth="1"/>
    <col min="24" max="29" width="8.5546875" style="49" hidden="1" customWidth="1"/>
    <col min="30" max="30" width="9.6640625" style="49" hidden="1" customWidth="1"/>
    <col min="31" max="16384" width="14.44140625" style="49"/>
  </cols>
  <sheetData>
    <row r="1" spans="1:30" ht="21.6" thickBot="1" x14ac:dyDescent="0.35">
      <c r="A1" s="24"/>
      <c r="B1" s="124" t="s">
        <v>155</v>
      </c>
      <c r="C1" s="125"/>
      <c r="D1" s="125"/>
      <c r="E1" s="125"/>
      <c r="F1" s="125"/>
      <c r="G1" s="126"/>
      <c r="H1" s="125"/>
      <c r="I1" s="125"/>
      <c r="J1" s="125"/>
      <c r="K1" s="125"/>
      <c r="L1" s="125"/>
      <c r="M1" s="127"/>
      <c r="N1" s="52"/>
      <c r="O1" s="27"/>
      <c r="P1" s="11" t="s">
        <v>288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16.2" thickBot="1" x14ac:dyDescent="0.35">
      <c r="A2" s="25"/>
      <c r="B2" s="47" t="s">
        <v>177</v>
      </c>
      <c r="C2" s="130" t="s">
        <v>131</v>
      </c>
      <c r="D2" s="131"/>
      <c r="E2" s="131"/>
      <c r="F2" s="131"/>
      <c r="G2" s="131"/>
      <c r="H2" s="131"/>
      <c r="I2" s="131"/>
      <c r="J2" s="131"/>
      <c r="K2" s="132"/>
      <c r="L2" s="35"/>
      <c r="M2" s="61"/>
      <c r="N2" s="48"/>
      <c r="O2" s="27"/>
      <c r="P2" s="40" t="s">
        <v>131</v>
      </c>
      <c r="Q2" s="41" t="s">
        <v>166</v>
      </c>
      <c r="R2" s="41" t="s">
        <v>168</v>
      </c>
      <c r="S2" s="41" t="s">
        <v>167</v>
      </c>
      <c r="T2" s="41" t="s">
        <v>169</v>
      </c>
      <c r="U2" s="41" t="s">
        <v>135</v>
      </c>
      <c r="V2" s="41" t="s">
        <v>170</v>
      </c>
      <c r="W2" s="41" t="s">
        <v>171</v>
      </c>
      <c r="X2" s="41" t="s">
        <v>144</v>
      </c>
      <c r="Y2" s="41" t="s">
        <v>146</v>
      </c>
      <c r="Z2" s="41" t="s">
        <v>139</v>
      </c>
      <c r="AA2" s="41" t="s">
        <v>141</v>
      </c>
      <c r="AB2" s="41" t="s">
        <v>143</v>
      </c>
      <c r="AC2" s="41" t="s">
        <v>145</v>
      </c>
      <c r="AD2" s="41" t="s">
        <v>147</v>
      </c>
    </row>
    <row r="3" spans="1:30" ht="15.6" x14ac:dyDescent="0.3">
      <c r="A3" s="25"/>
      <c r="B3" s="83">
        <v>1</v>
      </c>
      <c r="C3" s="77" t="s">
        <v>289</v>
      </c>
      <c r="D3" s="65"/>
      <c r="E3" s="65"/>
      <c r="F3" s="65"/>
      <c r="G3" s="65"/>
      <c r="H3" s="65"/>
      <c r="I3" s="65"/>
      <c r="J3" s="65"/>
      <c r="K3" s="78"/>
      <c r="L3" s="37"/>
      <c r="M3" s="62"/>
      <c r="N3" s="37"/>
      <c r="O3" s="27"/>
      <c r="P3" s="98" t="s">
        <v>294</v>
      </c>
      <c r="Q3" s="13">
        <f>SUM(U3:AD3)</f>
        <v>0</v>
      </c>
      <c r="R3" s="14">
        <f>SUM((S3)-(T3))</f>
        <v>0</v>
      </c>
      <c r="S3" s="14">
        <f>SUM(C11,D17,C22,D26,C33,K11,J17,K22,J26,K33)</f>
        <v>0</v>
      </c>
      <c r="T3" s="14">
        <f>SUM(D11,C17,D22,C26,D33,J11,K17,J22,K26,J33)</f>
        <v>0</v>
      </c>
      <c r="U3" s="14">
        <f>IF(C11&gt;D11,1,0)</f>
        <v>0</v>
      </c>
      <c r="V3" s="14">
        <f>IF(D17&gt;C17,1,0)</f>
        <v>0</v>
      </c>
      <c r="W3" s="14">
        <f>IF(C22&gt;D22,1,0)</f>
        <v>0</v>
      </c>
      <c r="X3" s="14">
        <f>IF(D26&gt;C26,1,0)</f>
        <v>0</v>
      </c>
      <c r="Y3" s="14">
        <f>IF(C33&gt;D33,1,0)</f>
        <v>0</v>
      </c>
      <c r="Z3" s="14">
        <f>IF(K11&gt;J11,1,0)</f>
        <v>0</v>
      </c>
      <c r="AA3" s="14">
        <f>IF(J17&gt;K17,1,0)</f>
        <v>0</v>
      </c>
      <c r="AB3" s="14">
        <f>IF(K22&gt;J22,1,0)</f>
        <v>0</v>
      </c>
      <c r="AC3" s="14">
        <f>IF(J26&gt;K26,1,0)</f>
        <v>0</v>
      </c>
      <c r="AD3" s="14">
        <f>IF(K33&gt;J33,1,0)</f>
        <v>0</v>
      </c>
    </row>
    <row r="4" spans="1:30" ht="15.6" x14ac:dyDescent="0.3">
      <c r="A4" s="25"/>
      <c r="B4" s="84">
        <v>2</v>
      </c>
      <c r="C4" s="79" t="s">
        <v>290</v>
      </c>
      <c r="D4" s="68"/>
      <c r="E4" s="68"/>
      <c r="F4" s="68"/>
      <c r="G4" s="68"/>
      <c r="H4" s="68"/>
      <c r="I4" s="68"/>
      <c r="J4" s="68"/>
      <c r="K4" s="80"/>
      <c r="L4" s="37"/>
      <c r="M4" s="62"/>
      <c r="N4" s="37"/>
      <c r="O4" s="27"/>
      <c r="P4" s="99" t="s">
        <v>290</v>
      </c>
      <c r="Q4" s="13">
        <f t="shared" ref="Q4:Q7" si="0">SUM(U4:AD4)</f>
        <v>0</v>
      </c>
      <c r="R4" s="14">
        <f t="shared" ref="R4:R7" si="1">SUM((S4)-(T4))</f>
        <v>0</v>
      </c>
      <c r="S4" s="14">
        <f>SUM(D12,C17,D21,C28,C31,J12,K17,J21,K28,K31)</f>
        <v>0</v>
      </c>
      <c r="T4" s="14">
        <f>SUM(C12,D17,C21,D28,D31,K12,J17,K21,J28,J31)</f>
        <v>0</v>
      </c>
      <c r="U4" s="14">
        <f>IF(D12&gt;C12,1,0)</f>
        <v>0</v>
      </c>
      <c r="V4" s="14">
        <f>IF(C17&gt;D17,1,0)</f>
        <v>0</v>
      </c>
      <c r="W4" s="14">
        <f>IF(D21&gt;C21,1,0)</f>
        <v>0</v>
      </c>
      <c r="X4" s="14">
        <f>IF(C28&gt;D28,1,0)</f>
        <v>0</v>
      </c>
      <c r="Y4" s="14">
        <f>IF(C31&gt;D31,1,0)</f>
        <v>0</v>
      </c>
      <c r="Z4" s="14">
        <f>IF(J12&gt;K12,1,0)</f>
        <v>0</v>
      </c>
      <c r="AA4" s="14">
        <f>IF(K17&gt;J17,1,0)</f>
        <v>0</v>
      </c>
      <c r="AB4" s="14">
        <f>IF(J21&gt;K21,1,0)</f>
        <v>0</v>
      </c>
      <c r="AC4" s="14">
        <f>IF(K28&gt;J28,1,0)</f>
        <v>0</v>
      </c>
      <c r="AD4" s="14">
        <f>IF(K31&gt;J31,1,0)</f>
        <v>0</v>
      </c>
    </row>
    <row r="5" spans="1:30" ht="15.6" x14ac:dyDescent="0.3">
      <c r="A5" s="25"/>
      <c r="B5" s="84">
        <v>3</v>
      </c>
      <c r="C5" s="79" t="s">
        <v>291</v>
      </c>
      <c r="D5" s="68"/>
      <c r="E5" s="68"/>
      <c r="F5" s="68"/>
      <c r="G5" s="68"/>
      <c r="H5" s="68"/>
      <c r="I5" s="68"/>
      <c r="J5" s="68"/>
      <c r="K5" s="80"/>
      <c r="L5" s="37"/>
      <c r="M5" s="62"/>
      <c r="N5" s="37"/>
      <c r="O5" s="27"/>
      <c r="P5" s="99" t="s">
        <v>295</v>
      </c>
      <c r="Q5" s="13">
        <f t="shared" si="0"/>
        <v>0</v>
      </c>
      <c r="R5" s="14">
        <f t="shared" si="1"/>
        <v>0</v>
      </c>
      <c r="S5" s="14">
        <f>SUM(C12,D16,C23,C26,D32,K12,J16,K23,K26,J32)</f>
        <v>0</v>
      </c>
      <c r="T5" s="14">
        <f>SUM(D12,C16,D23,D26,C32,J12,K16,J23,J26,K32)</f>
        <v>0</v>
      </c>
      <c r="U5" s="14">
        <f>IF(C12&gt;D12,1,0)</f>
        <v>0</v>
      </c>
      <c r="V5" s="14">
        <f>IF(D16&gt;C16,1,0)</f>
        <v>0</v>
      </c>
      <c r="W5" s="14">
        <f>IF(C23&gt;D23,1,0)</f>
        <v>0</v>
      </c>
      <c r="X5" s="14">
        <f>IF(C26&gt;D26,1,0)</f>
        <v>0</v>
      </c>
      <c r="Y5" s="14">
        <f>IF(D32&gt;C32,1,0)</f>
        <v>0</v>
      </c>
      <c r="Z5" s="14">
        <f>IF(K12&gt;J12,1,0)</f>
        <v>0</v>
      </c>
      <c r="AA5" s="14">
        <f>IF(J16&gt;K16,1,0)</f>
        <v>0</v>
      </c>
      <c r="AB5" s="14">
        <f>IF(K23&gt;J23,1,0)</f>
        <v>0</v>
      </c>
      <c r="AC5" s="14">
        <f>IF(K26&gt;J26,1,0)</f>
        <v>0</v>
      </c>
      <c r="AD5" s="14">
        <f>IF(J32&gt;K32,1,0)</f>
        <v>0</v>
      </c>
    </row>
    <row r="6" spans="1:30" ht="15.6" x14ac:dyDescent="0.3">
      <c r="A6" s="25"/>
      <c r="B6" s="84">
        <v>4</v>
      </c>
      <c r="C6" s="79" t="s">
        <v>292</v>
      </c>
      <c r="D6" s="68"/>
      <c r="E6" s="68"/>
      <c r="F6" s="68"/>
      <c r="G6" s="68"/>
      <c r="H6" s="68"/>
      <c r="I6" s="68"/>
      <c r="J6" s="68"/>
      <c r="K6" s="80"/>
      <c r="L6" s="37"/>
      <c r="M6" s="62"/>
      <c r="N6" s="37"/>
      <c r="O6" s="27"/>
      <c r="P6" s="99" t="s">
        <v>296</v>
      </c>
      <c r="Q6" s="13">
        <f t="shared" si="0"/>
        <v>0</v>
      </c>
      <c r="R6" s="14">
        <f t="shared" si="1"/>
        <v>0</v>
      </c>
      <c r="S6" s="14">
        <f>SUM(D11,C18,C21,D27,C32,J11,K18,K21,J27,K32)</f>
        <v>0</v>
      </c>
      <c r="T6" s="14">
        <f>SUM(C11,D18,D21,C27,D32,K11,J18,J21,K27,J32)</f>
        <v>0</v>
      </c>
      <c r="U6" s="14">
        <f>IF(D11&gt;C11,1,0)</f>
        <v>0</v>
      </c>
      <c r="V6" s="14">
        <f>IF(C18&gt;D18,1,0)</f>
        <v>0</v>
      </c>
      <c r="W6" s="14">
        <f>IF(C21&gt;D21,1,0)</f>
        <v>0</v>
      </c>
      <c r="X6" s="14">
        <f>IF(D27&gt;C27,1,0)</f>
        <v>0</v>
      </c>
      <c r="Y6" s="14">
        <f>IF(C32&gt;D32,1,0)</f>
        <v>0</v>
      </c>
      <c r="Z6" s="14">
        <f>IF(J11&gt;K11,1,0)</f>
        <v>0</v>
      </c>
      <c r="AA6" s="14">
        <f>IF(K18&gt;J18,1,0)</f>
        <v>0</v>
      </c>
      <c r="AB6" s="14">
        <f>IF(K21&gt;J21,1,0)</f>
        <v>0</v>
      </c>
      <c r="AC6" s="14">
        <f>IF(J27&gt;K27,1,0)</f>
        <v>0</v>
      </c>
      <c r="AD6" s="14">
        <f>IF(K32&gt;J32,1,0)</f>
        <v>0</v>
      </c>
    </row>
    <row r="7" spans="1:30" ht="15.6" x14ac:dyDescent="0.3">
      <c r="A7" s="25"/>
      <c r="B7" s="84">
        <v>5</v>
      </c>
      <c r="C7" s="79" t="s">
        <v>293</v>
      </c>
      <c r="D7" s="68"/>
      <c r="E7" s="68"/>
      <c r="F7" s="68"/>
      <c r="G7" s="68"/>
      <c r="H7" s="68"/>
      <c r="I7" s="68"/>
      <c r="J7" s="68"/>
      <c r="K7" s="80"/>
      <c r="L7" s="37"/>
      <c r="M7" s="62"/>
      <c r="N7" s="37"/>
      <c r="O7" s="27"/>
      <c r="P7" s="99" t="s">
        <v>297</v>
      </c>
      <c r="Q7" s="13">
        <f t="shared" si="0"/>
        <v>0</v>
      </c>
      <c r="R7" s="14">
        <f t="shared" si="1"/>
        <v>0</v>
      </c>
      <c r="S7" s="14">
        <f>SUM(C13,C16,D22,C27,D31,K13,K16,J22,K27,J31)</f>
        <v>0</v>
      </c>
      <c r="T7" s="14">
        <f>SUM(D13,D16,C22,D27,C31,J13,J16,K22,J27,K31)</f>
        <v>0</v>
      </c>
      <c r="U7" s="14">
        <f>IF(C13&gt;D13,1,0)</f>
        <v>0</v>
      </c>
      <c r="V7" s="14">
        <f>IF(C16&gt;D16,1,0)</f>
        <v>0</v>
      </c>
      <c r="W7" s="14">
        <f>IF(D22&gt;C22,1,0)</f>
        <v>0</v>
      </c>
      <c r="X7" s="14">
        <f>IF(C27&gt;D27,1,0)</f>
        <v>0</v>
      </c>
      <c r="Y7" s="14">
        <f>IF(D31&gt;C31,1,0)</f>
        <v>0</v>
      </c>
      <c r="Z7" s="14">
        <f>IF(K13&gt;J13,1,0)</f>
        <v>0</v>
      </c>
      <c r="AA7" s="14">
        <f>IF(K16&gt;J16,1,0)</f>
        <v>0</v>
      </c>
      <c r="AB7" s="14">
        <f>IF(J22&gt;K22,1,0)</f>
        <v>0</v>
      </c>
      <c r="AC7" s="14">
        <f>IF(K27&gt;J27,1,0)</f>
        <v>0</v>
      </c>
      <c r="AD7" s="14">
        <f>IF(J31&gt;K31,1,0)</f>
        <v>0</v>
      </c>
    </row>
    <row r="8" spans="1:30" thickBot="1" x14ac:dyDescent="0.35">
      <c r="A8" s="25"/>
      <c r="B8" s="85">
        <v>6</v>
      </c>
      <c r="C8" s="81" t="s">
        <v>132</v>
      </c>
      <c r="D8" s="71"/>
      <c r="E8" s="71"/>
      <c r="F8" s="71"/>
      <c r="G8" s="71"/>
      <c r="H8" s="71"/>
      <c r="I8" s="71"/>
      <c r="J8" s="71"/>
      <c r="K8" s="82"/>
      <c r="L8" s="37"/>
      <c r="M8" s="62"/>
      <c r="N8" s="37"/>
      <c r="O8" s="28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5.6" x14ac:dyDescent="0.3">
      <c r="A9" s="26"/>
      <c r="B9" s="151" t="s">
        <v>133</v>
      </c>
      <c r="C9" s="120"/>
      <c r="D9" s="120"/>
      <c r="E9" s="120"/>
      <c r="F9" s="120"/>
      <c r="G9" s="120"/>
      <c r="H9" s="152"/>
      <c r="I9" s="119" t="s">
        <v>134</v>
      </c>
      <c r="J9" s="120"/>
      <c r="K9" s="120"/>
      <c r="L9" s="120"/>
      <c r="M9" s="120"/>
      <c r="N9" s="50"/>
      <c r="O9" s="2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5.6" x14ac:dyDescent="0.3">
      <c r="A10" s="26"/>
      <c r="B10" s="20" t="s">
        <v>135</v>
      </c>
      <c r="C10" s="115" t="s">
        <v>136</v>
      </c>
      <c r="D10" s="116"/>
      <c r="E10" s="18"/>
      <c r="F10" s="63" t="s">
        <v>137</v>
      </c>
      <c r="G10" s="54" t="s">
        <v>183</v>
      </c>
      <c r="H10" s="17" t="s">
        <v>138</v>
      </c>
      <c r="I10" s="15" t="s">
        <v>139</v>
      </c>
      <c r="J10" s="115" t="s">
        <v>136</v>
      </c>
      <c r="K10" s="116"/>
      <c r="L10" s="18"/>
      <c r="M10" s="63" t="s">
        <v>137</v>
      </c>
      <c r="N10" s="54" t="s">
        <v>183</v>
      </c>
      <c r="O10" s="3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9.95" customHeight="1" x14ac:dyDescent="0.3">
      <c r="A11" s="26"/>
      <c r="B11" s="33" t="str">
        <f>C3</f>
        <v>SAMSUN (MERKEZ)</v>
      </c>
      <c r="C11" s="9"/>
      <c r="D11" s="9"/>
      <c r="E11" s="34" t="str">
        <f>C6</f>
        <v>TOKAT (MERKEZ)</v>
      </c>
      <c r="F11" s="55">
        <v>43215</v>
      </c>
      <c r="G11" s="53"/>
      <c r="H11" s="17"/>
      <c r="I11" s="7" t="str">
        <f>C6</f>
        <v>TOKAT (MERKEZ)</v>
      </c>
      <c r="J11" s="9"/>
      <c r="K11" s="9"/>
      <c r="L11" s="7" t="str">
        <f>C3</f>
        <v>SAMSUN (MERKEZ)</v>
      </c>
      <c r="M11" s="55">
        <v>43285</v>
      </c>
      <c r="N11" s="53"/>
      <c r="O11" s="3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19.95" customHeight="1" x14ac:dyDescent="0.3">
      <c r="A12" s="26"/>
      <c r="B12" s="33" t="str">
        <f>C5</f>
        <v>AMASYA (MERZİFON)</v>
      </c>
      <c r="C12" s="9"/>
      <c r="D12" s="9"/>
      <c r="E12" s="34" t="str">
        <f>C4</f>
        <v>TRABZON HUZUREVİ</v>
      </c>
      <c r="F12" s="55">
        <v>43215</v>
      </c>
      <c r="G12" s="53"/>
      <c r="H12" s="17"/>
      <c r="I12" s="7" t="str">
        <f>C4</f>
        <v>TRABZON HUZUREVİ</v>
      </c>
      <c r="J12" s="9"/>
      <c r="K12" s="9"/>
      <c r="L12" s="7" t="str">
        <f>C5</f>
        <v>AMASYA (MERZİFON)</v>
      </c>
      <c r="M12" s="55">
        <v>43285</v>
      </c>
      <c r="N12" s="53"/>
      <c r="O12" s="3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9.95" customHeight="1" x14ac:dyDescent="0.3">
      <c r="A13" s="26"/>
      <c r="B13" s="33" t="str">
        <f>C7</f>
        <v>SİVAS (BELEDİYE İİHT)</v>
      </c>
      <c r="C13" s="8"/>
      <c r="D13" s="8"/>
      <c r="E13" s="7" t="str">
        <f>C8</f>
        <v>BAY</v>
      </c>
      <c r="F13" s="56"/>
      <c r="G13" s="51"/>
      <c r="H13" s="17"/>
      <c r="I13" s="7" t="str">
        <f>C7</f>
        <v>SİVAS (BELEDİYE İİHT)</v>
      </c>
      <c r="J13" s="8"/>
      <c r="K13" s="8"/>
      <c r="L13" s="7" t="str">
        <f>C8</f>
        <v>BAY</v>
      </c>
      <c r="M13" s="56"/>
      <c r="N13" s="51"/>
      <c r="O13" s="32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4.4" x14ac:dyDescent="0.3">
      <c r="A14" s="26"/>
      <c r="B14" s="22"/>
      <c r="C14" s="17"/>
      <c r="D14" s="17"/>
      <c r="E14" s="17"/>
      <c r="F14" s="57"/>
      <c r="G14" s="22"/>
      <c r="H14" s="17"/>
      <c r="I14" s="17"/>
      <c r="J14" s="17"/>
      <c r="K14" s="17"/>
      <c r="L14" s="17"/>
      <c r="M14" s="57"/>
      <c r="N14" s="22"/>
      <c r="O14" s="2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5.6" x14ac:dyDescent="0.3">
      <c r="A15" s="26"/>
      <c r="B15" s="20" t="s">
        <v>140</v>
      </c>
      <c r="C15" s="115" t="s">
        <v>136</v>
      </c>
      <c r="D15" s="116"/>
      <c r="E15" s="18"/>
      <c r="F15" s="63" t="s">
        <v>137</v>
      </c>
      <c r="G15" s="54" t="s">
        <v>183</v>
      </c>
      <c r="H15" s="17"/>
      <c r="I15" s="15" t="s">
        <v>141</v>
      </c>
      <c r="J15" s="115" t="s">
        <v>136</v>
      </c>
      <c r="K15" s="116"/>
      <c r="L15" s="18"/>
      <c r="M15" s="63" t="s">
        <v>137</v>
      </c>
      <c r="N15" s="54" t="s">
        <v>183</v>
      </c>
      <c r="O15" s="3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9.95" customHeight="1" x14ac:dyDescent="0.3">
      <c r="A16" s="26"/>
      <c r="B16" s="21" t="str">
        <f>C7</f>
        <v>SİVAS (BELEDİYE İİHT)</v>
      </c>
      <c r="C16" s="9"/>
      <c r="D16" s="9"/>
      <c r="E16" s="7" t="str">
        <f>C5</f>
        <v>AMASYA (MERZİFON)</v>
      </c>
      <c r="F16" s="58">
        <v>43222</v>
      </c>
      <c r="G16" s="53"/>
      <c r="H16" s="17"/>
      <c r="I16" s="7" t="str">
        <f>C5</f>
        <v>AMASYA (MERZİFON)</v>
      </c>
      <c r="J16" s="9"/>
      <c r="K16" s="9"/>
      <c r="L16" s="7" t="str">
        <f>C7</f>
        <v>SİVAS (BELEDİYE İİHT)</v>
      </c>
      <c r="M16" s="58">
        <v>43292</v>
      </c>
      <c r="N16" s="53"/>
      <c r="O16" s="31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9.95" customHeight="1" x14ac:dyDescent="0.3">
      <c r="A17" s="26"/>
      <c r="B17" s="21" t="str">
        <f>C4</f>
        <v>TRABZON HUZUREVİ</v>
      </c>
      <c r="C17" s="9"/>
      <c r="D17" s="9"/>
      <c r="E17" s="7" t="str">
        <f>C3</f>
        <v>SAMSUN (MERKEZ)</v>
      </c>
      <c r="F17" s="58">
        <v>43222</v>
      </c>
      <c r="G17" s="53"/>
      <c r="H17" s="17"/>
      <c r="I17" s="7" t="s">
        <v>7</v>
      </c>
      <c r="J17" s="9"/>
      <c r="K17" s="9"/>
      <c r="L17" s="7" t="str">
        <f>C4</f>
        <v>TRABZON HUZUREVİ</v>
      </c>
      <c r="M17" s="58">
        <v>43292</v>
      </c>
      <c r="N17" s="53"/>
      <c r="O17" s="31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9.95" customHeight="1" x14ac:dyDescent="0.3">
      <c r="A18" s="26"/>
      <c r="B18" s="21" t="str">
        <f>C6</f>
        <v>TOKAT (MERKEZ)</v>
      </c>
      <c r="C18" s="8"/>
      <c r="D18" s="8"/>
      <c r="E18" s="7" t="str">
        <f>C8</f>
        <v>BAY</v>
      </c>
      <c r="F18" s="56"/>
      <c r="G18" s="51"/>
      <c r="H18" s="17"/>
      <c r="I18" s="7" t="str">
        <f>C6</f>
        <v>TOKAT (MERKEZ)</v>
      </c>
      <c r="J18" s="8"/>
      <c r="K18" s="8"/>
      <c r="L18" s="7" t="str">
        <f>C8</f>
        <v>BAY</v>
      </c>
      <c r="M18" s="56"/>
      <c r="N18" s="51"/>
      <c r="O18" s="32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4.4" x14ac:dyDescent="0.3">
      <c r="A19" s="26"/>
      <c r="B19" s="22"/>
      <c r="C19" s="17"/>
      <c r="D19" s="17"/>
      <c r="E19" s="17"/>
      <c r="F19" s="57"/>
      <c r="G19" s="22"/>
      <c r="H19" s="17"/>
      <c r="I19" s="17"/>
      <c r="J19" s="17"/>
      <c r="K19" s="17"/>
      <c r="L19" s="17"/>
      <c r="M19" s="57"/>
      <c r="N19" s="22"/>
      <c r="O19" s="2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6" x14ac:dyDescent="0.3">
      <c r="A20" s="26"/>
      <c r="B20" s="20" t="s">
        <v>142</v>
      </c>
      <c r="C20" s="115" t="s">
        <v>136</v>
      </c>
      <c r="D20" s="116"/>
      <c r="E20" s="18"/>
      <c r="F20" s="63" t="s">
        <v>137</v>
      </c>
      <c r="G20" s="54" t="s">
        <v>183</v>
      </c>
      <c r="H20" s="17"/>
      <c r="I20" s="15" t="s">
        <v>143</v>
      </c>
      <c r="J20" s="115" t="s">
        <v>136</v>
      </c>
      <c r="K20" s="116"/>
      <c r="L20" s="18"/>
      <c r="M20" s="63" t="s">
        <v>137</v>
      </c>
      <c r="N20" s="54" t="s">
        <v>183</v>
      </c>
      <c r="O20" s="3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9.95" customHeight="1" x14ac:dyDescent="0.3">
      <c r="A21" s="26"/>
      <c r="B21" s="21" t="str">
        <f>C6</f>
        <v>TOKAT (MERKEZ)</v>
      </c>
      <c r="C21" s="9"/>
      <c r="D21" s="9"/>
      <c r="E21" s="7" t="str">
        <f>C4</f>
        <v>TRABZON HUZUREVİ</v>
      </c>
      <c r="F21" s="58">
        <v>43229</v>
      </c>
      <c r="G21" s="53"/>
      <c r="H21" s="17"/>
      <c r="I21" s="7" t="str">
        <f>C4</f>
        <v>TRABZON HUZUREVİ</v>
      </c>
      <c r="J21" s="9"/>
      <c r="K21" s="9"/>
      <c r="L21" s="7" t="str">
        <f>C6</f>
        <v>TOKAT (MERKEZ)</v>
      </c>
      <c r="M21" s="58">
        <v>43299</v>
      </c>
      <c r="N21" s="53"/>
      <c r="O21" s="31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19.95" customHeight="1" x14ac:dyDescent="0.3">
      <c r="A22" s="26"/>
      <c r="B22" s="21" t="str">
        <f>C3</f>
        <v>SAMSUN (MERKEZ)</v>
      </c>
      <c r="C22" s="9"/>
      <c r="D22" s="9"/>
      <c r="E22" s="7" t="str">
        <f>C7</f>
        <v>SİVAS (BELEDİYE İİHT)</v>
      </c>
      <c r="F22" s="58">
        <v>43229</v>
      </c>
      <c r="G22" s="53"/>
      <c r="H22" s="17"/>
      <c r="I22" s="7" t="str">
        <f>C7</f>
        <v>SİVAS (BELEDİYE İİHT)</v>
      </c>
      <c r="J22" s="9"/>
      <c r="K22" s="9"/>
      <c r="L22" s="7" t="str">
        <f>C3</f>
        <v>SAMSUN (MERKEZ)</v>
      </c>
      <c r="M22" s="58">
        <v>43299</v>
      </c>
      <c r="N22" s="53"/>
      <c r="O22" s="31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9.95" customHeight="1" x14ac:dyDescent="0.3">
      <c r="A23" s="26"/>
      <c r="B23" s="21" t="str">
        <f>C5</f>
        <v>AMASYA (MERZİFON)</v>
      </c>
      <c r="C23" s="8"/>
      <c r="D23" s="8"/>
      <c r="E23" s="7" t="str">
        <f>C8</f>
        <v>BAY</v>
      </c>
      <c r="F23" s="56"/>
      <c r="G23" s="51"/>
      <c r="H23" s="17"/>
      <c r="I23" s="7" t="str">
        <f>C5</f>
        <v>AMASYA (MERZİFON)</v>
      </c>
      <c r="J23" s="8"/>
      <c r="K23" s="8"/>
      <c r="L23" s="7" t="str">
        <f>C8</f>
        <v>BAY</v>
      </c>
      <c r="M23" s="56"/>
      <c r="N23" s="51"/>
      <c r="O23" s="32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customHeight="1" x14ac:dyDescent="0.3">
      <c r="A24" s="26"/>
      <c r="B24" s="22"/>
      <c r="C24" s="17"/>
      <c r="D24" s="17"/>
      <c r="E24" s="17"/>
      <c r="F24" s="57"/>
      <c r="G24" s="22"/>
      <c r="H24" s="17"/>
      <c r="I24" s="17"/>
      <c r="J24" s="17"/>
      <c r="K24" s="17"/>
      <c r="L24" s="17"/>
      <c r="M24" s="57"/>
      <c r="N24" s="22"/>
      <c r="O24" s="2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15.75" customHeight="1" x14ac:dyDescent="0.3">
      <c r="A25" s="26"/>
      <c r="B25" s="20" t="s">
        <v>144</v>
      </c>
      <c r="C25" s="115" t="s">
        <v>136</v>
      </c>
      <c r="D25" s="116"/>
      <c r="E25" s="18"/>
      <c r="F25" s="63" t="s">
        <v>137</v>
      </c>
      <c r="G25" s="54" t="s">
        <v>183</v>
      </c>
      <c r="H25" s="17"/>
      <c r="I25" s="15" t="s">
        <v>145</v>
      </c>
      <c r="J25" s="115" t="s">
        <v>136</v>
      </c>
      <c r="K25" s="116"/>
      <c r="L25" s="18"/>
      <c r="M25" s="63" t="s">
        <v>137</v>
      </c>
      <c r="N25" s="54" t="s">
        <v>183</v>
      </c>
      <c r="O25" s="3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19.95" customHeight="1" x14ac:dyDescent="0.3">
      <c r="A26" s="26"/>
      <c r="B26" s="21" t="str">
        <f>C5</f>
        <v>AMASYA (MERZİFON)</v>
      </c>
      <c r="C26" s="9"/>
      <c r="D26" s="9"/>
      <c r="E26" s="7" t="str">
        <f>C3</f>
        <v>SAMSUN (MERKEZ)</v>
      </c>
      <c r="F26" s="58">
        <v>43271</v>
      </c>
      <c r="G26" s="53"/>
      <c r="H26" s="17"/>
      <c r="I26" s="7" t="str">
        <f>C3</f>
        <v>SAMSUN (MERKEZ)</v>
      </c>
      <c r="J26" s="9"/>
      <c r="K26" s="9"/>
      <c r="L26" s="7" t="str">
        <f>C5</f>
        <v>AMASYA (MERZİFON)</v>
      </c>
      <c r="M26" s="58">
        <v>43306</v>
      </c>
      <c r="N26" s="53"/>
      <c r="O26" s="31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19.95" customHeight="1" x14ac:dyDescent="0.3">
      <c r="A27" s="26"/>
      <c r="B27" s="21" t="str">
        <f>C7</f>
        <v>SİVAS (BELEDİYE İİHT)</v>
      </c>
      <c r="C27" s="9"/>
      <c r="D27" s="9"/>
      <c r="E27" s="7" t="str">
        <f>C6</f>
        <v>TOKAT (MERKEZ)</v>
      </c>
      <c r="F27" s="58">
        <v>43271</v>
      </c>
      <c r="G27" s="53"/>
      <c r="H27" s="17"/>
      <c r="I27" s="7" t="str">
        <f>C6</f>
        <v>TOKAT (MERKEZ)</v>
      </c>
      <c r="J27" s="9"/>
      <c r="K27" s="9"/>
      <c r="L27" s="7" t="str">
        <f>C7</f>
        <v>SİVAS (BELEDİYE İİHT)</v>
      </c>
      <c r="M27" s="58">
        <v>43306</v>
      </c>
      <c r="N27" s="53"/>
      <c r="O27" s="31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9.95" customHeight="1" x14ac:dyDescent="0.3">
      <c r="A28" s="26"/>
      <c r="B28" s="21" t="str">
        <f>C4</f>
        <v>TRABZON HUZUREVİ</v>
      </c>
      <c r="C28" s="8"/>
      <c r="D28" s="8"/>
      <c r="E28" s="7" t="str">
        <f>C8</f>
        <v>BAY</v>
      </c>
      <c r="F28" s="56"/>
      <c r="G28" s="51"/>
      <c r="H28" s="17"/>
      <c r="I28" s="7" t="str">
        <f>C4</f>
        <v>TRABZON HUZUREVİ</v>
      </c>
      <c r="J28" s="8"/>
      <c r="K28" s="8"/>
      <c r="L28" s="7" t="str">
        <f>C8</f>
        <v>BAY</v>
      </c>
      <c r="M28" s="56"/>
      <c r="N28" s="51"/>
      <c r="O28" s="32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15.75" customHeight="1" x14ac:dyDescent="0.3">
      <c r="A29" s="26"/>
      <c r="B29" s="22"/>
      <c r="C29" s="17"/>
      <c r="D29" s="17"/>
      <c r="E29" s="17"/>
      <c r="F29" s="57"/>
      <c r="G29" s="22"/>
      <c r="H29" s="17"/>
      <c r="I29" s="17"/>
      <c r="J29" s="17"/>
      <c r="K29" s="17"/>
      <c r="L29" s="17"/>
      <c r="M29" s="57"/>
      <c r="N29" s="22"/>
      <c r="O29" s="2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15.75" customHeight="1" x14ac:dyDescent="0.3">
      <c r="A30" s="26"/>
      <c r="B30" s="20" t="s">
        <v>146</v>
      </c>
      <c r="C30" s="115" t="s">
        <v>136</v>
      </c>
      <c r="D30" s="116"/>
      <c r="E30" s="18"/>
      <c r="F30" s="63" t="s">
        <v>137</v>
      </c>
      <c r="G30" s="54" t="s">
        <v>183</v>
      </c>
      <c r="H30" s="17"/>
      <c r="I30" s="15" t="s">
        <v>147</v>
      </c>
      <c r="J30" s="115" t="s">
        <v>136</v>
      </c>
      <c r="K30" s="116"/>
      <c r="L30" s="18"/>
      <c r="M30" s="63" t="s">
        <v>137</v>
      </c>
      <c r="N30" s="54" t="s">
        <v>183</v>
      </c>
      <c r="O30" s="3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19.95" customHeight="1" x14ac:dyDescent="0.3">
      <c r="A31" s="26"/>
      <c r="B31" s="21" t="str">
        <f>C4</f>
        <v>TRABZON HUZUREVİ</v>
      </c>
      <c r="C31" s="9"/>
      <c r="D31" s="9"/>
      <c r="E31" s="7" t="str">
        <f>C7</f>
        <v>SİVAS (BELEDİYE İİHT)</v>
      </c>
      <c r="F31" s="58">
        <v>43278</v>
      </c>
      <c r="G31" s="53"/>
      <c r="H31" s="17"/>
      <c r="I31" s="7" t="str">
        <f>C7</f>
        <v>SİVAS (BELEDİYE İİHT)</v>
      </c>
      <c r="J31" s="9"/>
      <c r="K31" s="9"/>
      <c r="L31" s="7" t="str">
        <f>C4</f>
        <v>TRABZON HUZUREVİ</v>
      </c>
      <c r="M31" s="58">
        <v>43313</v>
      </c>
      <c r="N31" s="53"/>
      <c r="O31" s="31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19.95" customHeight="1" x14ac:dyDescent="0.3">
      <c r="A32" s="26"/>
      <c r="B32" s="21" t="str">
        <f>C6</f>
        <v>TOKAT (MERKEZ)</v>
      </c>
      <c r="C32" s="9"/>
      <c r="D32" s="9"/>
      <c r="E32" s="7" t="str">
        <f>C5</f>
        <v>AMASYA (MERZİFON)</v>
      </c>
      <c r="F32" s="58">
        <v>43278</v>
      </c>
      <c r="G32" s="53"/>
      <c r="H32" s="17"/>
      <c r="I32" s="7" t="str">
        <f>C5</f>
        <v>AMASYA (MERZİFON)</v>
      </c>
      <c r="J32" s="9"/>
      <c r="K32" s="9"/>
      <c r="L32" s="7" t="str">
        <f>C6</f>
        <v>TOKAT (MERKEZ)</v>
      </c>
      <c r="M32" s="58">
        <v>43313</v>
      </c>
      <c r="N32" s="53"/>
      <c r="O32" s="31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9.95" customHeight="1" x14ac:dyDescent="0.3">
      <c r="A33" s="26"/>
      <c r="B33" s="21" t="str">
        <f>C3</f>
        <v>SAMSUN (MERKEZ)</v>
      </c>
      <c r="C33" s="8"/>
      <c r="D33" s="8"/>
      <c r="E33" s="7" t="str">
        <f>C8</f>
        <v>BAY</v>
      </c>
      <c r="F33" s="56"/>
      <c r="G33" s="51"/>
      <c r="H33" s="17"/>
      <c r="I33" s="7" t="str">
        <f>C3</f>
        <v>SAMSUN (MERKEZ)</v>
      </c>
      <c r="J33" s="8"/>
      <c r="K33" s="8"/>
      <c r="L33" s="7" t="str">
        <f>C8</f>
        <v>BAY</v>
      </c>
      <c r="M33" s="56"/>
      <c r="N33" s="51"/>
      <c r="O33" s="32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.75" customHeight="1" x14ac:dyDescent="0.3">
      <c r="A34" s="25"/>
      <c r="B34" s="23"/>
      <c r="C34" s="16"/>
      <c r="D34" s="16"/>
      <c r="E34" s="16"/>
      <c r="F34" s="59"/>
      <c r="G34" s="16"/>
      <c r="H34" s="16"/>
      <c r="I34" s="16"/>
      <c r="J34" s="16"/>
      <c r="K34" s="16"/>
      <c r="L34" s="16"/>
      <c r="M34" s="59"/>
      <c r="N34" s="16"/>
      <c r="O34" s="16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.75" customHeight="1" x14ac:dyDescent="0.3">
      <c r="A35" s="25"/>
      <c r="B35" s="23"/>
      <c r="C35" s="16"/>
      <c r="D35" s="16"/>
      <c r="E35" s="16"/>
      <c r="F35" s="59"/>
      <c r="G35" s="16"/>
      <c r="H35" s="16"/>
      <c r="I35" s="16"/>
      <c r="J35" s="16"/>
      <c r="K35" s="16"/>
      <c r="L35" s="16"/>
      <c r="M35" s="59"/>
      <c r="N35" s="16"/>
      <c r="O35" s="16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5.75" customHeight="1" x14ac:dyDescent="0.3"/>
    <row r="37" spans="1:30" ht="15.75" customHeight="1" x14ac:dyDescent="0.3"/>
    <row r="38" spans="1:30" ht="15.75" customHeight="1" x14ac:dyDescent="0.3"/>
    <row r="39" spans="1:30" ht="15.75" customHeight="1" x14ac:dyDescent="0.3"/>
    <row r="40" spans="1:30" ht="15.75" customHeight="1" x14ac:dyDescent="0.3"/>
    <row r="41" spans="1:30" ht="15.75" customHeight="1" x14ac:dyDescent="0.3"/>
    <row r="42" spans="1:30" ht="15.75" customHeight="1" x14ac:dyDescent="0.3"/>
    <row r="43" spans="1:30" ht="15.75" customHeight="1" x14ac:dyDescent="0.3"/>
    <row r="44" spans="1:30" ht="15.75" customHeight="1" x14ac:dyDescent="0.3"/>
    <row r="45" spans="1:30" ht="15.75" customHeight="1" x14ac:dyDescent="0.3"/>
    <row r="46" spans="1:30" ht="15.75" customHeight="1" x14ac:dyDescent="0.3"/>
    <row r="47" spans="1:30" ht="15.75" customHeight="1" x14ac:dyDescent="0.3"/>
    <row r="48" spans="1:3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</sheetData>
  <sheetProtection algorithmName="SHA-512" hashValue="Y+ubCs7EZRuh0iNkVs5oDPN7p4CJHG5+f1R+e6ClIrCubP6cxI9o98bF9G0cOHNLLpdQPSuKL3K2+Y9Rq0NBmw==" saltValue="L3V+vTQjbeei0jBFcuIxtA==" spinCount="100000" sheet="1" objects="1" scenarios="1"/>
  <mergeCells count="14">
    <mergeCell ref="C30:D30"/>
    <mergeCell ref="J30:K30"/>
    <mergeCell ref="C15:D15"/>
    <mergeCell ref="J15:K15"/>
    <mergeCell ref="C20:D20"/>
    <mergeCell ref="J20:K20"/>
    <mergeCell ref="C25:D25"/>
    <mergeCell ref="J25:K25"/>
    <mergeCell ref="B1:M1"/>
    <mergeCell ref="C2:K2"/>
    <mergeCell ref="B9:H9"/>
    <mergeCell ref="I9:M9"/>
    <mergeCell ref="C10:D10"/>
    <mergeCell ref="J10:K10"/>
  </mergeCells>
  <printOptions horizontalCentered="1" verticalCentered="1"/>
  <pageMargins left="0.15748031496062992" right="0.15748031496062992" top="0.27559055118110237" bottom="0.19685039370078741" header="0" footer="0"/>
  <pageSetup scale="86" orientation="landscape" r:id="rId1"/>
  <colBreaks count="1" manualBreakCount="1">
    <brk id="15" max="34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showGridLines="0" zoomScaleNormal="100" workbookViewId="0">
      <selection activeCell="P2" sqref="P2"/>
    </sheetView>
  </sheetViews>
  <sheetFormatPr defaultColWidth="14.44140625" defaultRowHeight="15" customHeight="1" x14ac:dyDescent="0.3"/>
  <cols>
    <col min="1" max="1" width="2.77734375" style="49" customWidth="1"/>
    <col min="2" max="2" width="22.77734375" style="49" customWidth="1"/>
    <col min="3" max="4" width="3.77734375" style="49" customWidth="1"/>
    <col min="5" max="5" width="22.77734375" style="49" customWidth="1"/>
    <col min="6" max="6" width="8.77734375" style="60" customWidth="1"/>
    <col min="7" max="7" width="13.77734375" style="49" customWidth="1"/>
    <col min="8" max="8" width="1.77734375" style="49" customWidth="1"/>
    <col min="9" max="9" width="22.77734375" style="49" customWidth="1"/>
    <col min="10" max="11" width="3.77734375" style="49" customWidth="1"/>
    <col min="12" max="12" width="22.77734375" style="49" customWidth="1"/>
    <col min="13" max="13" width="8.77734375" style="60" customWidth="1"/>
    <col min="14" max="14" width="13.77734375" style="49" customWidth="1"/>
    <col min="15" max="15" width="1.77734375" style="49" customWidth="1"/>
    <col min="16" max="16" width="26.5546875" style="49" bestFit="1" customWidth="1"/>
    <col min="17" max="17" width="6.33203125" style="49" customWidth="1"/>
    <col min="18" max="18" width="7.109375" style="49" customWidth="1"/>
    <col min="19" max="19" width="10.5546875" style="49" customWidth="1"/>
    <col min="20" max="20" width="11.77734375" style="49" customWidth="1"/>
    <col min="21" max="21" width="8.5546875" style="49" hidden="1" customWidth="1"/>
    <col min="22" max="23" width="8.109375" style="49" hidden="1" customWidth="1"/>
    <col min="24" max="29" width="8.5546875" style="49" hidden="1" customWidth="1"/>
    <col min="30" max="30" width="9.6640625" style="49" hidden="1" customWidth="1"/>
    <col min="31" max="16384" width="14.44140625" style="49"/>
  </cols>
  <sheetData>
    <row r="1" spans="1:30" ht="21.6" thickBot="1" x14ac:dyDescent="0.35">
      <c r="A1" s="24"/>
      <c r="B1" s="124" t="s">
        <v>156</v>
      </c>
      <c r="C1" s="125"/>
      <c r="D1" s="125"/>
      <c r="E1" s="125"/>
      <c r="F1" s="125"/>
      <c r="G1" s="126"/>
      <c r="H1" s="125"/>
      <c r="I1" s="125"/>
      <c r="J1" s="125"/>
      <c r="K1" s="125"/>
      <c r="L1" s="125"/>
      <c r="M1" s="127"/>
      <c r="N1" s="52"/>
      <c r="O1" s="27"/>
      <c r="P1" s="11" t="s">
        <v>308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16.2" thickBot="1" x14ac:dyDescent="0.35">
      <c r="A2" s="25"/>
      <c r="B2" s="47" t="s">
        <v>177</v>
      </c>
      <c r="C2" s="130" t="s">
        <v>131</v>
      </c>
      <c r="D2" s="131"/>
      <c r="E2" s="131"/>
      <c r="F2" s="131"/>
      <c r="G2" s="131"/>
      <c r="H2" s="131"/>
      <c r="I2" s="131"/>
      <c r="J2" s="131"/>
      <c r="K2" s="132"/>
      <c r="L2" s="35"/>
      <c r="M2" s="61"/>
      <c r="N2" s="48"/>
      <c r="O2" s="27"/>
      <c r="P2" s="40" t="s">
        <v>131</v>
      </c>
      <c r="Q2" s="41" t="s">
        <v>166</v>
      </c>
      <c r="R2" s="41" t="s">
        <v>168</v>
      </c>
      <c r="S2" s="41" t="s">
        <v>167</v>
      </c>
      <c r="T2" s="41" t="s">
        <v>169</v>
      </c>
      <c r="U2" s="41" t="s">
        <v>135</v>
      </c>
      <c r="V2" s="41" t="s">
        <v>170</v>
      </c>
      <c r="W2" s="41" t="s">
        <v>171</v>
      </c>
      <c r="X2" s="41" t="s">
        <v>144</v>
      </c>
      <c r="Y2" s="41" t="s">
        <v>146</v>
      </c>
      <c r="Z2" s="41" t="s">
        <v>139</v>
      </c>
      <c r="AA2" s="41" t="s">
        <v>141</v>
      </c>
      <c r="AB2" s="41" t="s">
        <v>143</v>
      </c>
      <c r="AC2" s="41" t="s">
        <v>145</v>
      </c>
      <c r="AD2" s="41" t="s">
        <v>147</v>
      </c>
    </row>
    <row r="3" spans="1:30" ht="15.6" x14ac:dyDescent="0.3">
      <c r="A3" s="25"/>
      <c r="B3" s="83">
        <v>1</v>
      </c>
      <c r="C3" s="77" t="s">
        <v>298</v>
      </c>
      <c r="D3" s="65"/>
      <c r="E3" s="65"/>
      <c r="F3" s="65"/>
      <c r="G3" s="65"/>
      <c r="H3" s="65"/>
      <c r="I3" s="65"/>
      <c r="J3" s="65"/>
      <c r="K3" s="78"/>
      <c r="L3" s="37"/>
      <c r="M3" s="62"/>
      <c r="N3" s="37"/>
      <c r="O3" s="27"/>
      <c r="P3" s="98" t="s">
        <v>303</v>
      </c>
      <c r="Q3" s="13">
        <f>SUM(U3:AD3)</f>
        <v>0</v>
      </c>
      <c r="R3" s="14">
        <f>SUM((S3)-(T3))</f>
        <v>0</v>
      </c>
      <c r="S3" s="14">
        <f>SUM(C11,D17,C22,D26,C33,K11,J17,K22,J26,K33)</f>
        <v>0</v>
      </c>
      <c r="T3" s="14">
        <f>SUM(D11,C17,D22,C26,D33,J11,K17,J22,K26,J33)</f>
        <v>0</v>
      </c>
      <c r="U3" s="14">
        <f>IF(C11&gt;D11,1,0)</f>
        <v>0</v>
      </c>
      <c r="V3" s="14">
        <f>IF(D17&gt;C17,1,0)</f>
        <v>0</v>
      </c>
      <c r="W3" s="14">
        <f>IF(C22&gt;D22,1,0)</f>
        <v>0</v>
      </c>
      <c r="X3" s="14">
        <f>IF(D26&gt;C26,1,0)</f>
        <v>0</v>
      </c>
      <c r="Y3" s="14">
        <f>IF(C33&gt;D33,1,0)</f>
        <v>0</v>
      </c>
      <c r="Z3" s="14">
        <f>IF(K11&gt;J11,1,0)</f>
        <v>0</v>
      </c>
      <c r="AA3" s="14">
        <f>IF(J17&gt;K17,1,0)</f>
        <v>0</v>
      </c>
      <c r="AB3" s="14">
        <f>IF(K22&gt;J22,1,0)</f>
        <v>0</v>
      </c>
      <c r="AC3" s="14">
        <f>IF(J26&gt;K26,1,0)</f>
        <v>0</v>
      </c>
      <c r="AD3" s="14">
        <f>IF(K33&gt;J33,1,0)</f>
        <v>0</v>
      </c>
    </row>
    <row r="4" spans="1:30" ht="15.6" x14ac:dyDescent="0.3">
      <c r="A4" s="25"/>
      <c r="B4" s="84">
        <v>2</v>
      </c>
      <c r="C4" s="79" t="s">
        <v>299</v>
      </c>
      <c r="D4" s="68"/>
      <c r="E4" s="68"/>
      <c r="F4" s="68"/>
      <c r="G4" s="68"/>
      <c r="H4" s="68"/>
      <c r="I4" s="68"/>
      <c r="J4" s="68"/>
      <c r="K4" s="80"/>
      <c r="L4" s="37"/>
      <c r="M4" s="62"/>
      <c r="N4" s="37"/>
      <c r="O4" s="27"/>
      <c r="P4" s="99" t="s">
        <v>304</v>
      </c>
      <c r="Q4" s="13">
        <f t="shared" ref="Q4:Q7" si="0">SUM(U4:AD4)</f>
        <v>0</v>
      </c>
      <c r="R4" s="14">
        <f t="shared" ref="R4:R7" si="1">SUM((S4)-(T4))</f>
        <v>0</v>
      </c>
      <c r="S4" s="14">
        <f>SUM(D12,C17,D21,C28,C31,J12,K17,J21,K28,K31)</f>
        <v>0</v>
      </c>
      <c r="T4" s="14">
        <f>SUM(C12,D17,C21,D28,D31,K12,J17,K21,J28,J31)</f>
        <v>0</v>
      </c>
      <c r="U4" s="14">
        <f>IF(D12&gt;C12,1,0)</f>
        <v>0</v>
      </c>
      <c r="V4" s="14">
        <f>IF(C17&gt;D17,1,0)</f>
        <v>0</v>
      </c>
      <c r="W4" s="14">
        <f>IF(D21&gt;C21,1,0)</f>
        <v>0</v>
      </c>
      <c r="X4" s="14">
        <f>IF(C28&gt;D28,1,0)</f>
        <v>0</v>
      </c>
      <c r="Y4" s="14">
        <f>IF(C31&gt;D31,1,0)</f>
        <v>0</v>
      </c>
      <c r="Z4" s="14">
        <f>IF(J12&gt;K12,1,0)</f>
        <v>0</v>
      </c>
      <c r="AA4" s="14">
        <f>IF(K17&gt;J17,1,0)</f>
        <v>0</v>
      </c>
      <c r="AB4" s="14">
        <f>IF(J21&gt;K21,1,0)</f>
        <v>0</v>
      </c>
      <c r="AC4" s="14">
        <f>IF(K28&gt;J28,1,0)</f>
        <v>0</v>
      </c>
      <c r="AD4" s="14">
        <f>IF(K31&gt;J31,1,0)</f>
        <v>0</v>
      </c>
    </row>
    <row r="5" spans="1:30" ht="15.6" x14ac:dyDescent="0.3">
      <c r="A5" s="25"/>
      <c r="B5" s="84">
        <v>3</v>
      </c>
      <c r="C5" s="79" t="s">
        <v>300</v>
      </c>
      <c r="D5" s="68"/>
      <c r="E5" s="68"/>
      <c r="F5" s="68"/>
      <c r="G5" s="68"/>
      <c r="H5" s="68"/>
      <c r="I5" s="68"/>
      <c r="J5" s="68"/>
      <c r="K5" s="80"/>
      <c r="L5" s="37"/>
      <c r="M5" s="62"/>
      <c r="N5" s="37"/>
      <c r="O5" s="27"/>
      <c r="P5" s="99" t="s">
        <v>305</v>
      </c>
      <c r="Q5" s="13">
        <f t="shared" si="0"/>
        <v>0</v>
      </c>
      <c r="R5" s="14">
        <f t="shared" si="1"/>
        <v>0</v>
      </c>
      <c r="S5" s="14">
        <f>SUM(C12,D16,C23,C26,D32,K12,J16,K23,K26,J32)</f>
        <v>0</v>
      </c>
      <c r="T5" s="14">
        <f>SUM(D12,C16,D23,D26,C32,J12,K16,J23,J26,K32)</f>
        <v>0</v>
      </c>
      <c r="U5" s="14">
        <f>IF(C12&gt;D12,1,0)</f>
        <v>0</v>
      </c>
      <c r="V5" s="14">
        <f>IF(D16&gt;C16,1,0)</f>
        <v>0</v>
      </c>
      <c r="W5" s="14">
        <f>IF(C23&gt;D23,1,0)</f>
        <v>0</v>
      </c>
      <c r="X5" s="14">
        <f>IF(C26&gt;D26,1,0)</f>
        <v>0</v>
      </c>
      <c r="Y5" s="14">
        <f>IF(D32&gt;C32,1,0)</f>
        <v>0</v>
      </c>
      <c r="Z5" s="14">
        <f>IF(K12&gt;J12,1,0)</f>
        <v>0</v>
      </c>
      <c r="AA5" s="14">
        <f>IF(J16&gt;K16,1,0)</f>
        <v>0</v>
      </c>
      <c r="AB5" s="14">
        <f>IF(K23&gt;J23,1,0)</f>
        <v>0</v>
      </c>
      <c r="AC5" s="14">
        <f>IF(K26&gt;J26,1,0)</f>
        <v>0</v>
      </c>
      <c r="AD5" s="14">
        <f>IF(J32&gt;K32,1,0)</f>
        <v>0</v>
      </c>
    </row>
    <row r="6" spans="1:30" ht="15.6" x14ac:dyDescent="0.3">
      <c r="A6" s="25"/>
      <c r="B6" s="84">
        <v>4</v>
      </c>
      <c r="C6" s="79" t="s">
        <v>301</v>
      </c>
      <c r="D6" s="68"/>
      <c r="E6" s="68"/>
      <c r="F6" s="68"/>
      <c r="G6" s="68"/>
      <c r="H6" s="68"/>
      <c r="I6" s="68"/>
      <c r="J6" s="68"/>
      <c r="K6" s="80"/>
      <c r="L6" s="37"/>
      <c r="M6" s="62"/>
      <c r="N6" s="37"/>
      <c r="O6" s="27"/>
      <c r="P6" s="99" t="s">
        <v>306</v>
      </c>
      <c r="Q6" s="13">
        <f t="shared" si="0"/>
        <v>0</v>
      </c>
      <c r="R6" s="14">
        <f t="shared" si="1"/>
        <v>0</v>
      </c>
      <c r="S6" s="14">
        <f>SUM(D11,C18,C21,D27,C32,J11,K18,K21,J27,K32)</f>
        <v>0</v>
      </c>
      <c r="T6" s="14">
        <f>SUM(C11,D18,D21,C27,D32,K11,J18,J21,K27,J32)</f>
        <v>0</v>
      </c>
      <c r="U6" s="14">
        <f>IF(D11&gt;C11,1,0)</f>
        <v>0</v>
      </c>
      <c r="V6" s="14">
        <f>IF(C18&gt;D18,1,0)</f>
        <v>0</v>
      </c>
      <c r="W6" s="14">
        <f>IF(C21&gt;D21,1,0)</f>
        <v>0</v>
      </c>
      <c r="X6" s="14">
        <f>IF(D27&gt;C27,1,0)</f>
        <v>0</v>
      </c>
      <c r="Y6" s="14">
        <f>IF(C32&gt;D32,1,0)</f>
        <v>0</v>
      </c>
      <c r="Z6" s="14">
        <f>IF(J11&gt;K11,1,0)</f>
        <v>0</v>
      </c>
      <c r="AA6" s="14">
        <f>IF(K18&gt;J18,1,0)</f>
        <v>0</v>
      </c>
      <c r="AB6" s="14">
        <f>IF(K21&gt;J21,1,0)</f>
        <v>0</v>
      </c>
      <c r="AC6" s="14">
        <f>IF(J27&gt;K27,1,0)</f>
        <v>0</v>
      </c>
      <c r="AD6" s="14">
        <f>IF(K32&gt;J32,1,0)</f>
        <v>0</v>
      </c>
    </row>
    <row r="7" spans="1:30" ht="15.6" x14ac:dyDescent="0.3">
      <c r="A7" s="25"/>
      <c r="B7" s="84">
        <v>5</v>
      </c>
      <c r="C7" s="79" t="s">
        <v>302</v>
      </c>
      <c r="D7" s="68"/>
      <c r="E7" s="68"/>
      <c r="F7" s="68"/>
      <c r="G7" s="68"/>
      <c r="H7" s="68"/>
      <c r="I7" s="68"/>
      <c r="J7" s="68"/>
      <c r="K7" s="80"/>
      <c r="L7" s="37"/>
      <c r="M7" s="62"/>
      <c r="N7" s="37"/>
      <c r="O7" s="27"/>
      <c r="P7" s="99" t="s">
        <v>307</v>
      </c>
      <c r="Q7" s="13">
        <f t="shared" si="0"/>
        <v>0</v>
      </c>
      <c r="R7" s="14">
        <f t="shared" si="1"/>
        <v>0</v>
      </c>
      <c r="S7" s="14">
        <f>SUM(C13,C16,D22,C27,D31,K13,K16,J22,K27,J31)</f>
        <v>0</v>
      </c>
      <c r="T7" s="14">
        <f>SUM(D13,D16,C22,D27,C31,J13,J16,K22,J27,K31)</f>
        <v>0</v>
      </c>
      <c r="U7" s="14">
        <f>IF(C13&gt;D13,1,0)</f>
        <v>0</v>
      </c>
      <c r="V7" s="14">
        <f>IF(C16&gt;D16,1,0)</f>
        <v>0</v>
      </c>
      <c r="W7" s="14">
        <f>IF(D22&gt;C22,1,0)</f>
        <v>0</v>
      </c>
      <c r="X7" s="14">
        <f>IF(C27&gt;D27,1,0)</f>
        <v>0</v>
      </c>
      <c r="Y7" s="14">
        <f>IF(D31&gt;C31,1,0)</f>
        <v>0</v>
      </c>
      <c r="Z7" s="14">
        <f>IF(K13&gt;J13,1,0)</f>
        <v>0</v>
      </c>
      <c r="AA7" s="14">
        <f>IF(K16&gt;J16,1,0)</f>
        <v>0</v>
      </c>
      <c r="AB7" s="14">
        <f>IF(J22&gt;K22,1,0)</f>
        <v>0</v>
      </c>
      <c r="AC7" s="14">
        <f>IF(K27&gt;J27,1,0)</f>
        <v>0</v>
      </c>
      <c r="AD7" s="14">
        <f>IF(J31&gt;K31,1,0)</f>
        <v>0</v>
      </c>
    </row>
    <row r="8" spans="1:30" thickBot="1" x14ac:dyDescent="0.35">
      <c r="A8" s="25"/>
      <c r="B8" s="85">
        <v>6</v>
      </c>
      <c r="C8" s="81" t="s">
        <v>132</v>
      </c>
      <c r="D8" s="71"/>
      <c r="E8" s="71"/>
      <c r="F8" s="71"/>
      <c r="G8" s="71"/>
      <c r="H8" s="71"/>
      <c r="I8" s="71"/>
      <c r="J8" s="71"/>
      <c r="K8" s="82"/>
      <c r="L8" s="37"/>
      <c r="M8" s="62"/>
      <c r="N8" s="37"/>
      <c r="O8" s="28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5.6" x14ac:dyDescent="0.3">
      <c r="A9" s="26"/>
      <c r="B9" s="151" t="s">
        <v>133</v>
      </c>
      <c r="C9" s="120"/>
      <c r="D9" s="120"/>
      <c r="E9" s="120"/>
      <c r="F9" s="120"/>
      <c r="G9" s="120"/>
      <c r="H9" s="152"/>
      <c r="I9" s="119" t="s">
        <v>134</v>
      </c>
      <c r="J9" s="120"/>
      <c r="K9" s="120"/>
      <c r="L9" s="120"/>
      <c r="M9" s="120"/>
      <c r="N9" s="50"/>
      <c r="O9" s="2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5.6" x14ac:dyDescent="0.3">
      <c r="A10" s="26"/>
      <c r="B10" s="20" t="s">
        <v>135</v>
      </c>
      <c r="C10" s="115" t="s">
        <v>136</v>
      </c>
      <c r="D10" s="116"/>
      <c r="E10" s="18"/>
      <c r="F10" s="63" t="s">
        <v>137</v>
      </c>
      <c r="G10" s="54" t="s">
        <v>183</v>
      </c>
      <c r="H10" s="17" t="s">
        <v>138</v>
      </c>
      <c r="I10" s="15" t="s">
        <v>139</v>
      </c>
      <c r="J10" s="115" t="s">
        <v>136</v>
      </c>
      <c r="K10" s="116"/>
      <c r="L10" s="18"/>
      <c r="M10" s="63" t="s">
        <v>137</v>
      </c>
      <c r="N10" s="54" t="s">
        <v>183</v>
      </c>
      <c r="O10" s="3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9.95" customHeight="1" x14ac:dyDescent="0.3">
      <c r="A11" s="26"/>
      <c r="B11" s="33" t="str">
        <f>C3</f>
        <v>SAMSUN (LADİK)</v>
      </c>
      <c r="C11" s="9"/>
      <c r="D11" s="9"/>
      <c r="E11" s="34" t="str">
        <f>C6</f>
        <v>ORDU (ALTINORDU)</v>
      </c>
      <c r="F11" s="55">
        <v>43215</v>
      </c>
      <c r="G11" s="53"/>
      <c r="H11" s="17"/>
      <c r="I11" s="7" t="str">
        <f>C6</f>
        <v>ORDU (ALTINORDU)</v>
      </c>
      <c r="J11" s="9"/>
      <c r="K11" s="9"/>
      <c r="L11" s="7" t="str">
        <f>C3</f>
        <v>SAMSUN (LADİK)</v>
      </c>
      <c r="M11" s="55">
        <v>43285</v>
      </c>
      <c r="N11" s="53"/>
      <c r="O11" s="3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19.95" customHeight="1" x14ac:dyDescent="0.3">
      <c r="A12" s="26"/>
      <c r="B12" s="33" t="str">
        <f>C5</f>
        <v>AMASYA (SULUOVA)</v>
      </c>
      <c r="C12" s="9"/>
      <c r="D12" s="9"/>
      <c r="E12" s="34" t="str">
        <f>C4</f>
        <v>TRABZON (KÖŞK)</v>
      </c>
      <c r="F12" s="55">
        <v>43215</v>
      </c>
      <c r="G12" s="53"/>
      <c r="H12" s="17"/>
      <c r="I12" s="7" t="str">
        <f>C4</f>
        <v>TRABZON (KÖŞK)</v>
      </c>
      <c r="J12" s="9"/>
      <c r="K12" s="9"/>
      <c r="L12" s="7" t="str">
        <f>C5</f>
        <v>AMASYA (SULUOVA)</v>
      </c>
      <c r="M12" s="55">
        <v>43285</v>
      </c>
      <c r="N12" s="53"/>
      <c r="O12" s="3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9.95" customHeight="1" x14ac:dyDescent="0.3">
      <c r="A13" s="26"/>
      <c r="B13" s="33" t="str">
        <f>C7</f>
        <v>TOKAT (ZİLE)</v>
      </c>
      <c r="C13" s="8"/>
      <c r="D13" s="8"/>
      <c r="E13" s="7" t="str">
        <f>C8</f>
        <v>BAY</v>
      </c>
      <c r="F13" s="56"/>
      <c r="G13" s="51"/>
      <c r="H13" s="17"/>
      <c r="I13" s="7" t="str">
        <f>C7</f>
        <v>TOKAT (ZİLE)</v>
      </c>
      <c r="J13" s="8"/>
      <c r="K13" s="8"/>
      <c r="L13" s="7" t="str">
        <f>C8</f>
        <v>BAY</v>
      </c>
      <c r="M13" s="56"/>
      <c r="N13" s="51"/>
      <c r="O13" s="32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4.4" x14ac:dyDescent="0.3">
      <c r="A14" s="26"/>
      <c r="B14" s="22"/>
      <c r="C14" s="17"/>
      <c r="D14" s="17"/>
      <c r="E14" s="17"/>
      <c r="F14" s="57"/>
      <c r="G14" s="22"/>
      <c r="H14" s="17"/>
      <c r="I14" s="17"/>
      <c r="J14" s="17"/>
      <c r="K14" s="17"/>
      <c r="L14" s="17"/>
      <c r="M14" s="57"/>
      <c r="N14" s="22"/>
      <c r="O14" s="2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5.6" x14ac:dyDescent="0.3">
      <c r="A15" s="26"/>
      <c r="B15" s="20" t="s">
        <v>140</v>
      </c>
      <c r="C15" s="115" t="s">
        <v>136</v>
      </c>
      <c r="D15" s="116"/>
      <c r="E15" s="18"/>
      <c r="F15" s="63" t="s">
        <v>137</v>
      </c>
      <c r="G15" s="54" t="s">
        <v>183</v>
      </c>
      <c r="H15" s="17"/>
      <c r="I15" s="15" t="s">
        <v>141</v>
      </c>
      <c r="J15" s="115" t="s">
        <v>136</v>
      </c>
      <c r="K15" s="116"/>
      <c r="L15" s="18"/>
      <c r="M15" s="63" t="s">
        <v>137</v>
      </c>
      <c r="N15" s="54" t="s">
        <v>183</v>
      </c>
      <c r="O15" s="3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9.95" customHeight="1" x14ac:dyDescent="0.3">
      <c r="A16" s="26"/>
      <c r="B16" s="21" t="str">
        <f>C7</f>
        <v>TOKAT (ZİLE)</v>
      </c>
      <c r="C16" s="9"/>
      <c r="D16" s="9"/>
      <c r="E16" s="7" t="str">
        <f>C5</f>
        <v>AMASYA (SULUOVA)</v>
      </c>
      <c r="F16" s="58">
        <v>43222</v>
      </c>
      <c r="G16" s="53"/>
      <c r="H16" s="17"/>
      <c r="I16" s="7" t="str">
        <f>C5</f>
        <v>AMASYA (SULUOVA)</v>
      </c>
      <c r="J16" s="9"/>
      <c r="K16" s="9"/>
      <c r="L16" s="7" t="str">
        <f>C7</f>
        <v>TOKAT (ZİLE)</v>
      </c>
      <c r="M16" s="58">
        <v>43292</v>
      </c>
      <c r="N16" s="53"/>
      <c r="O16" s="31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9.95" customHeight="1" x14ac:dyDescent="0.3">
      <c r="A17" s="26"/>
      <c r="B17" s="21" t="str">
        <f>C4</f>
        <v>TRABZON (KÖŞK)</v>
      </c>
      <c r="C17" s="9"/>
      <c r="D17" s="9"/>
      <c r="E17" s="7" t="str">
        <f>C3</f>
        <v>SAMSUN (LADİK)</v>
      </c>
      <c r="F17" s="58">
        <v>43222</v>
      </c>
      <c r="G17" s="53"/>
      <c r="H17" s="17"/>
      <c r="I17" s="7" t="s">
        <v>7</v>
      </c>
      <c r="J17" s="9"/>
      <c r="K17" s="9"/>
      <c r="L17" s="7" t="str">
        <f>C4</f>
        <v>TRABZON (KÖŞK)</v>
      </c>
      <c r="M17" s="58">
        <v>43292</v>
      </c>
      <c r="N17" s="53"/>
      <c r="O17" s="31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9.95" customHeight="1" x14ac:dyDescent="0.3">
      <c r="A18" s="26"/>
      <c r="B18" s="21" t="str">
        <f>C6</f>
        <v>ORDU (ALTINORDU)</v>
      </c>
      <c r="C18" s="8"/>
      <c r="D18" s="8"/>
      <c r="E18" s="7" t="str">
        <f>C8</f>
        <v>BAY</v>
      </c>
      <c r="F18" s="56"/>
      <c r="G18" s="51"/>
      <c r="H18" s="17"/>
      <c r="I18" s="7" t="str">
        <f>C6</f>
        <v>ORDU (ALTINORDU)</v>
      </c>
      <c r="J18" s="8"/>
      <c r="K18" s="8"/>
      <c r="L18" s="7" t="str">
        <f>C8</f>
        <v>BAY</v>
      </c>
      <c r="M18" s="56"/>
      <c r="N18" s="51"/>
      <c r="O18" s="32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4.4" x14ac:dyDescent="0.3">
      <c r="A19" s="26"/>
      <c r="B19" s="22"/>
      <c r="C19" s="17"/>
      <c r="D19" s="17"/>
      <c r="E19" s="17"/>
      <c r="F19" s="57"/>
      <c r="G19" s="22"/>
      <c r="H19" s="17"/>
      <c r="I19" s="17"/>
      <c r="J19" s="17"/>
      <c r="K19" s="17"/>
      <c r="L19" s="17"/>
      <c r="M19" s="57"/>
      <c r="N19" s="22"/>
      <c r="O19" s="2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6" x14ac:dyDescent="0.3">
      <c r="A20" s="26"/>
      <c r="B20" s="20" t="s">
        <v>142</v>
      </c>
      <c r="C20" s="115" t="s">
        <v>136</v>
      </c>
      <c r="D20" s="116"/>
      <c r="E20" s="18"/>
      <c r="F20" s="63" t="s">
        <v>137</v>
      </c>
      <c r="G20" s="54" t="s">
        <v>183</v>
      </c>
      <c r="H20" s="17"/>
      <c r="I20" s="15" t="s">
        <v>143</v>
      </c>
      <c r="J20" s="115" t="s">
        <v>136</v>
      </c>
      <c r="K20" s="116"/>
      <c r="L20" s="18"/>
      <c r="M20" s="63" t="s">
        <v>137</v>
      </c>
      <c r="N20" s="54" t="s">
        <v>183</v>
      </c>
      <c r="O20" s="3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9.95" customHeight="1" x14ac:dyDescent="0.3">
      <c r="A21" s="26"/>
      <c r="B21" s="21" t="str">
        <f>C6</f>
        <v>ORDU (ALTINORDU)</v>
      </c>
      <c r="C21" s="9"/>
      <c r="D21" s="9"/>
      <c r="E21" s="7" t="str">
        <f>C4</f>
        <v>TRABZON (KÖŞK)</v>
      </c>
      <c r="F21" s="58">
        <v>43229</v>
      </c>
      <c r="G21" s="53"/>
      <c r="H21" s="17"/>
      <c r="I21" s="7" t="str">
        <f>C4</f>
        <v>TRABZON (KÖŞK)</v>
      </c>
      <c r="J21" s="9"/>
      <c r="K21" s="9"/>
      <c r="L21" s="7" t="str">
        <f>C6</f>
        <v>ORDU (ALTINORDU)</v>
      </c>
      <c r="M21" s="58">
        <v>43299</v>
      </c>
      <c r="N21" s="53"/>
      <c r="O21" s="31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19.95" customHeight="1" x14ac:dyDescent="0.3">
      <c r="A22" s="26"/>
      <c r="B22" s="21" t="str">
        <f>C3</f>
        <v>SAMSUN (LADİK)</v>
      </c>
      <c r="C22" s="9"/>
      <c r="D22" s="9"/>
      <c r="E22" s="7" t="str">
        <f>C7</f>
        <v>TOKAT (ZİLE)</v>
      </c>
      <c r="F22" s="58">
        <v>43229</v>
      </c>
      <c r="G22" s="53"/>
      <c r="H22" s="17"/>
      <c r="I22" s="7" t="str">
        <f>C7</f>
        <v>TOKAT (ZİLE)</v>
      </c>
      <c r="J22" s="9"/>
      <c r="K22" s="9"/>
      <c r="L22" s="7" t="str">
        <f>C3</f>
        <v>SAMSUN (LADİK)</v>
      </c>
      <c r="M22" s="58">
        <v>43299</v>
      </c>
      <c r="N22" s="53"/>
      <c r="O22" s="31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9.95" customHeight="1" x14ac:dyDescent="0.3">
      <c r="A23" s="26"/>
      <c r="B23" s="21" t="str">
        <f>C5</f>
        <v>AMASYA (SULUOVA)</v>
      </c>
      <c r="C23" s="8"/>
      <c r="D23" s="8"/>
      <c r="E23" s="7" t="str">
        <f>C8</f>
        <v>BAY</v>
      </c>
      <c r="F23" s="56"/>
      <c r="G23" s="51"/>
      <c r="H23" s="17"/>
      <c r="I23" s="7" t="str">
        <f>C5</f>
        <v>AMASYA (SULUOVA)</v>
      </c>
      <c r="J23" s="8"/>
      <c r="K23" s="8"/>
      <c r="L23" s="7" t="str">
        <f>C8</f>
        <v>BAY</v>
      </c>
      <c r="M23" s="56"/>
      <c r="N23" s="51"/>
      <c r="O23" s="32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customHeight="1" x14ac:dyDescent="0.3">
      <c r="A24" s="26"/>
      <c r="B24" s="22"/>
      <c r="C24" s="17"/>
      <c r="D24" s="17"/>
      <c r="E24" s="17"/>
      <c r="F24" s="57"/>
      <c r="G24" s="22"/>
      <c r="H24" s="17"/>
      <c r="I24" s="17"/>
      <c r="J24" s="17"/>
      <c r="K24" s="17"/>
      <c r="L24" s="17"/>
      <c r="M24" s="57"/>
      <c r="N24" s="22"/>
      <c r="O24" s="2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15.75" customHeight="1" x14ac:dyDescent="0.3">
      <c r="A25" s="26"/>
      <c r="B25" s="20" t="s">
        <v>144</v>
      </c>
      <c r="C25" s="115" t="s">
        <v>136</v>
      </c>
      <c r="D25" s="116"/>
      <c r="E25" s="18"/>
      <c r="F25" s="63" t="s">
        <v>137</v>
      </c>
      <c r="G25" s="54" t="s">
        <v>183</v>
      </c>
      <c r="H25" s="17"/>
      <c r="I25" s="15" t="s">
        <v>145</v>
      </c>
      <c r="J25" s="115" t="s">
        <v>136</v>
      </c>
      <c r="K25" s="116"/>
      <c r="L25" s="18"/>
      <c r="M25" s="63" t="s">
        <v>137</v>
      </c>
      <c r="N25" s="54" t="s">
        <v>183</v>
      </c>
      <c r="O25" s="3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19.95" customHeight="1" x14ac:dyDescent="0.3">
      <c r="A26" s="26"/>
      <c r="B26" s="21" t="str">
        <f>C5</f>
        <v>AMASYA (SULUOVA)</v>
      </c>
      <c r="C26" s="9"/>
      <c r="D26" s="9"/>
      <c r="E26" s="7" t="str">
        <f>C3</f>
        <v>SAMSUN (LADİK)</v>
      </c>
      <c r="F26" s="58">
        <v>43271</v>
      </c>
      <c r="G26" s="53"/>
      <c r="H26" s="17"/>
      <c r="I26" s="7" t="str">
        <f>C3</f>
        <v>SAMSUN (LADİK)</v>
      </c>
      <c r="J26" s="9"/>
      <c r="K26" s="9"/>
      <c r="L26" s="7" t="str">
        <f>C5</f>
        <v>AMASYA (SULUOVA)</v>
      </c>
      <c r="M26" s="58">
        <v>43306</v>
      </c>
      <c r="N26" s="53"/>
      <c r="O26" s="31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19.95" customHeight="1" x14ac:dyDescent="0.3">
      <c r="A27" s="26"/>
      <c r="B27" s="21" t="str">
        <f>C7</f>
        <v>TOKAT (ZİLE)</v>
      </c>
      <c r="C27" s="9"/>
      <c r="D27" s="9"/>
      <c r="E27" s="7" t="str">
        <f>C6</f>
        <v>ORDU (ALTINORDU)</v>
      </c>
      <c r="F27" s="58">
        <v>43271</v>
      </c>
      <c r="G27" s="53"/>
      <c r="H27" s="17"/>
      <c r="I27" s="7" t="str">
        <f>C6</f>
        <v>ORDU (ALTINORDU)</v>
      </c>
      <c r="J27" s="9"/>
      <c r="K27" s="9"/>
      <c r="L27" s="7" t="str">
        <f>C7</f>
        <v>TOKAT (ZİLE)</v>
      </c>
      <c r="M27" s="58">
        <v>43306</v>
      </c>
      <c r="N27" s="53"/>
      <c r="O27" s="31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9.95" customHeight="1" x14ac:dyDescent="0.3">
      <c r="A28" s="26"/>
      <c r="B28" s="21" t="str">
        <f>C4</f>
        <v>TRABZON (KÖŞK)</v>
      </c>
      <c r="C28" s="8"/>
      <c r="D28" s="8"/>
      <c r="E28" s="7" t="str">
        <f>C8</f>
        <v>BAY</v>
      </c>
      <c r="F28" s="56"/>
      <c r="G28" s="51"/>
      <c r="H28" s="17"/>
      <c r="I28" s="7" t="str">
        <f>C4</f>
        <v>TRABZON (KÖŞK)</v>
      </c>
      <c r="J28" s="8"/>
      <c r="K28" s="8"/>
      <c r="L28" s="7" t="str">
        <f>C8</f>
        <v>BAY</v>
      </c>
      <c r="M28" s="56"/>
      <c r="N28" s="51"/>
      <c r="O28" s="32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15.75" customHeight="1" x14ac:dyDescent="0.3">
      <c r="A29" s="26"/>
      <c r="B29" s="22"/>
      <c r="C29" s="17"/>
      <c r="D29" s="17"/>
      <c r="E29" s="17"/>
      <c r="F29" s="57"/>
      <c r="G29" s="22"/>
      <c r="H29" s="17"/>
      <c r="I29" s="17"/>
      <c r="J29" s="17"/>
      <c r="K29" s="17"/>
      <c r="L29" s="17"/>
      <c r="M29" s="57"/>
      <c r="N29" s="22"/>
      <c r="O29" s="2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15.75" customHeight="1" x14ac:dyDescent="0.3">
      <c r="A30" s="26"/>
      <c r="B30" s="20" t="s">
        <v>146</v>
      </c>
      <c r="C30" s="115" t="s">
        <v>136</v>
      </c>
      <c r="D30" s="116"/>
      <c r="E30" s="18"/>
      <c r="F30" s="63" t="s">
        <v>137</v>
      </c>
      <c r="G30" s="54" t="s">
        <v>183</v>
      </c>
      <c r="H30" s="17"/>
      <c r="I30" s="15" t="s">
        <v>147</v>
      </c>
      <c r="J30" s="115" t="s">
        <v>136</v>
      </c>
      <c r="K30" s="116"/>
      <c r="L30" s="18"/>
      <c r="M30" s="63" t="s">
        <v>137</v>
      </c>
      <c r="N30" s="54" t="s">
        <v>183</v>
      </c>
      <c r="O30" s="3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19.95" customHeight="1" x14ac:dyDescent="0.3">
      <c r="A31" s="26"/>
      <c r="B31" s="21" t="str">
        <f>C4</f>
        <v>TRABZON (KÖŞK)</v>
      </c>
      <c r="C31" s="9"/>
      <c r="D31" s="9"/>
      <c r="E31" s="7" t="str">
        <f>C7</f>
        <v>TOKAT (ZİLE)</v>
      </c>
      <c r="F31" s="58">
        <v>43278</v>
      </c>
      <c r="G31" s="53"/>
      <c r="H31" s="17"/>
      <c r="I31" s="7" t="str">
        <f>C7</f>
        <v>TOKAT (ZİLE)</v>
      </c>
      <c r="J31" s="9"/>
      <c r="K31" s="9"/>
      <c r="L31" s="7" t="str">
        <f>C4</f>
        <v>TRABZON (KÖŞK)</v>
      </c>
      <c r="M31" s="58">
        <v>43313</v>
      </c>
      <c r="N31" s="53"/>
      <c r="O31" s="31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19.95" customHeight="1" x14ac:dyDescent="0.3">
      <c r="A32" s="26"/>
      <c r="B32" s="21" t="str">
        <f>C6</f>
        <v>ORDU (ALTINORDU)</v>
      </c>
      <c r="C32" s="9"/>
      <c r="D32" s="9"/>
      <c r="E32" s="7" t="str">
        <f>C5</f>
        <v>AMASYA (SULUOVA)</v>
      </c>
      <c r="F32" s="58">
        <v>43278</v>
      </c>
      <c r="G32" s="53"/>
      <c r="H32" s="17"/>
      <c r="I32" s="7" t="str">
        <f>C5</f>
        <v>AMASYA (SULUOVA)</v>
      </c>
      <c r="J32" s="9"/>
      <c r="K32" s="9"/>
      <c r="L32" s="7" t="str">
        <f>C6</f>
        <v>ORDU (ALTINORDU)</v>
      </c>
      <c r="M32" s="58">
        <v>43313</v>
      </c>
      <c r="N32" s="53"/>
      <c r="O32" s="31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9.95" customHeight="1" x14ac:dyDescent="0.3">
      <c r="A33" s="26"/>
      <c r="B33" s="21" t="str">
        <f>C3</f>
        <v>SAMSUN (LADİK)</v>
      </c>
      <c r="C33" s="8"/>
      <c r="D33" s="8"/>
      <c r="E33" s="7" t="str">
        <f>C8</f>
        <v>BAY</v>
      </c>
      <c r="F33" s="56"/>
      <c r="G33" s="51"/>
      <c r="H33" s="17"/>
      <c r="I33" s="7" t="str">
        <f>C3</f>
        <v>SAMSUN (LADİK)</v>
      </c>
      <c r="J33" s="8"/>
      <c r="K33" s="8"/>
      <c r="L33" s="7" t="str">
        <f>C8</f>
        <v>BAY</v>
      </c>
      <c r="M33" s="56"/>
      <c r="N33" s="51"/>
      <c r="O33" s="32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.75" customHeight="1" x14ac:dyDescent="0.3">
      <c r="A34" s="25"/>
      <c r="B34" s="23"/>
      <c r="C34" s="16"/>
      <c r="D34" s="16"/>
      <c r="E34" s="16"/>
      <c r="F34" s="59"/>
      <c r="G34" s="16"/>
      <c r="H34" s="16"/>
      <c r="I34" s="16"/>
      <c r="J34" s="16"/>
      <c r="K34" s="16"/>
      <c r="L34" s="16"/>
      <c r="M34" s="59"/>
      <c r="N34" s="16"/>
      <c r="O34" s="16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.75" customHeight="1" x14ac:dyDescent="0.3">
      <c r="A35" s="25"/>
      <c r="B35" s="23"/>
      <c r="C35" s="16"/>
      <c r="D35" s="16"/>
      <c r="E35" s="16"/>
      <c r="F35" s="59"/>
      <c r="G35" s="16"/>
      <c r="H35" s="16"/>
      <c r="I35" s="16"/>
      <c r="J35" s="16"/>
      <c r="K35" s="16"/>
      <c r="L35" s="16"/>
      <c r="M35" s="59"/>
      <c r="N35" s="16"/>
      <c r="O35" s="16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5.75" customHeight="1" x14ac:dyDescent="0.3"/>
    <row r="37" spans="1:30" ht="15.75" customHeight="1" x14ac:dyDescent="0.3"/>
    <row r="38" spans="1:30" ht="15.75" customHeight="1" x14ac:dyDescent="0.3"/>
    <row r="39" spans="1:30" ht="15.75" customHeight="1" x14ac:dyDescent="0.3"/>
    <row r="40" spans="1:30" ht="15.75" customHeight="1" x14ac:dyDescent="0.3"/>
    <row r="41" spans="1:30" ht="15.75" customHeight="1" x14ac:dyDescent="0.3"/>
    <row r="42" spans="1:30" ht="15.75" customHeight="1" x14ac:dyDescent="0.3"/>
    <row r="43" spans="1:30" ht="15.75" customHeight="1" x14ac:dyDescent="0.3"/>
    <row r="44" spans="1:30" ht="15.75" customHeight="1" x14ac:dyDescent="0.3"/>
    <row r="45" spans="1:30" ht="15.75" customHeight="1" x14ac:dyDescent="0.3"/>
    <row r="46" spans="1:30" ht="15.75" customHeight="1" x14ac:dyDescent="0.3"/>
    <row r="47" spans="1:30" ht="15.75" customHeight="1" x14ac:dyDescent="0.3"/>
    <row r="48" spans="1:3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</sheetData>
  <sheetProtection algorithmName="SHA-512" hashValue="1Ud5coHa1KylPY64OLDgh+LIvcIYLh9M+5K3QaiOqFzESClQRTpe1rwml3lqr/EHTxldlRV1qoVsU2pLfIGFow==" saltValue="z0374/Ck0kmZHtWPZ/pb8A==" spinCount="100000" sheet="1" objects="1" scenarios="1"/>
  <mergeCells count="14">
    <mergeCell ref="C30:D30"/>
    <mergeCell ref="J30:K30"/>
    <mergeCell ref="C15:D15"/>
    <mergeCell ref="J15:K15"/>
    <mergeCell ref="C20:D20"/>
    <mergeCell ref="J20:K20"/>
    <mergeCell ref="C25:D25"/>
    <mergeCell ref="J25:K25"/>
    <mergeCell ref="B1:M1"/>
    <mergeCell ref="C2:K2"/>
    <mergeCell ref="B9:H9"/>
    <mergeCell ref="I9:M9"/>
    <mergeCell ref="C10:D10"/>
    <mergeCell ref="J10:K10"/>
  </mergeCells>
  <printOptions horizontalCentered="1" verticalCentered="1"/>
  <pageMargins left="0.15748031496062992" right="0.15748031496062992" top="0.27559055118110237" bottom="0.19685039370078741" header="0" footer="0"/>
  <pageSetup scale="86" orientation="landscape" r:id="rId1"/>
  <colBreaks count="1" manualBreakCount="1">
    <brk id="15" max="34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showGridLines="0" zoomScaleNormal="100" workbookViewId="0">
      <selection activeCell="P16" sqref="P16"/>
    </sheetView>
  </sheetViews>
  <sheetFormatPr defaultColWidth="14.44140625" defaultRowHeight="15" customHeight="1" x14ac:dyDescent="0.3"/>
  <cols>
    <col min="1" max="1" width="2.77734375" style="49" customWidth="1"/>
    <col min="2" max="2" width="22.77734375" style="49" customWidth="1"/>
    <col min="3" max="4" width="3.77734375" style="49" customWidth="1"/>
    <col min="5" max="5" width="22.77734375" style="49" customWidth="1"/>
    <col min="6" max="6" width="8.77734375" style="60" customWidth="1"/>
    <col min="7" max="7" width="13.77734375" style="49" customWidth="1"/>
    <col min="8" max="8" width="1.77734375" style="49" customWidth="1"/>
    <col min="9" max="9" width="22.77734375" style="49" customWidth="1"/>
    <col min="10" max="11" width="3.77734375" style="49" customWidth="1"/>
    <col min="12" max="12" width="22.77734375" style="49" customWidth="1"/>
    <col min="13" max="13" width="8.77734375" style="60" customWidth="1"/>
    <col min="14" max="14" width="13.77734375" style="49" customWidth="1"/>
    <col min="15" max="15" width="1.77734375" style="49" customWidth="1"/>
    <col min="16" max="16" width="26.5546875" style="49" bestFit="1" customWidth="1"/>
    <col min="17" max="17" width="6.33203125" style="49" customWidth="1"/>
    <col min="18" max="18" width="7.109375" style="49" customWidth="1"/>
    <col min="19" max="19" width="10.5546875" style="49" customWidth="1"/>
    <col min="20" max="20" width="11.77734375" style="49" customWidth="1"/>
    <col min="21" max="21" width="8.5546875" style="49" hidden="1" customWidth="1"/>
    <col min="22" max="23" width="8.109375" style="49" hidden="1" customWidth="1"/>
    <col min="24" max="29" width="8.5546875" style="49" hidden="1" customWidth="1"/>
    <col min="30" max="30" width="9.6640625" style="49" hidden="1" customWidth="1"/>
    <col min="31" max="16384" width="14.44140625" style="49"/>
  </cols>
  <sheetData>
    <row r="1" spans="1:30" ht="21.6" thickBot="1" x14ac:dyDescent="0.35">
      <c r="A1" s="24"/>
      <c r="B1" s="124" t="s">
        <v>157</v>
      </c>
      <c r="C1" s="125"/>
      <c r="D1" s="125"/>
      <c r="E1" s="125"/>
      <c r="F1" s="125"/>
      <c r="G1" s="126"/>
      <c r="H1" s="125"/>
      <c r="I1" s="125"/>
      <c r="J1" s="125"/>
      <c r="K1" s="125"/>
      <c r="L1" s="125"/>
      <c r="M1" s="127"/>
      <c r="N1" s="52"/>
      <c r="O1" s="27"/>
      <c r="P1" s="11" t="s">
        <v>309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16.2" thickBot="1" x14ac:dyDescent="0.35">
      <c r="A2" s="25"/>
      <c r="B2" s="47" t="s">
        <v>177</v>
      </c>
      <c r="C2" s="130" t="s">
        <v>131</v>
      </c>
      <c r="D2" s="131"/>
      <c r="E2" s="131"/>
      <c r="F2" s="131"/>
      <c r="G2" s="131"/>
      <c r="H2" s="131"/>
      <c r="I2" s="131"/>
      <c r="J2" s="131"/>
      <c r="K2" s="132"/>
      <c r="L2" s="35"/>
      <c r="M2" s="61"/>
      <c r="N2" s="48"/>
      <c r="O2" s="27"/>
      <c r="P2" s="40" t="s">
        <v>131</v>
      </c>
      <c r="Q2" s="41" t="s">
        <v>166</v>
      </c>
      <c r="R2" s="41" t="s">
        <v>168</v>
      </c>
      <c r="S2" s="41" t="s">
        <v>167</v>
      </c>
      <c r="T2" s="41" t="s">
        <v>169</v>
      </c>
      <c r="U2" s="41" t="s">
        <v>135</v>
      </c>
      <c r="V2" s="41" t="s">
        <v>170</v>
      </c>
      <c r="W2" s="41" t="s">
        <v>171</v>
      </c>
      <c r="X2" s="41" t="s">
        <v>144</v>
      </c>
      <c r="Y2" s="41" t="s">
        <v>146</v>
      </c>
      <c r="Z2" s="41" t="s">
        <v>139</v>
      </c>
      <c r="AA2" s="41" t="s">
        <v>141</v>
      </c>
      <c r="AB2" s="41" t="s">
        <v>143</v>
      </c>
      <c r="AC2" s="41" t="s">
        <v>145</v>
      </c>
      <c r="AD2" s="41" t="s">
        <v>147</v>
      </c>
    </row>
    <row r="3" spans="1:30" ht="15.6" x14ac:dyDescent="0.3">
      <c r="A3" s="25"/>
      <c r="B3" s="83">
        <v>1</v>
      </c>
      <c r="C3" s="77" t="s">
        <v>310</v>
      </c>
      <c r="D3" s="65"/>
      <c r="E3" s="65"/>
      <c r="F3" s="65"/>
      <c r="G3" s="65"/>
      <c r="H3" s="65"/>
      <c r="I3" s="65"/>
      <c r="J3" s="65"/>
      <c r="K3" s="78"/>
      <c r="L3" s="37"/>
      <c r="M3" s="62"/>
      <c r="N3" s="37"/>
      <c r="O3" s="27"/>
      <c r="P3" s="98" t="s">
        <v>315</v>
      </c>
      <c r="Q3" s="13">
        <f>SUM(U3:AD3)</f>
        <v>0</v>
      </c>
      <c r="R3" s="14">
        <f>SUM((S3)-(T3))</f>
        <v>0</v>
      </c>
      <c r="S3" s="14">
        <f>SUM(C11,D17,C22,D26,C33,K11,J17,K22,J26,K33)</f>
        <v>0</v>
      </c>
      <c r="T3" s="14">
        <f>SUM(D11,C17,D22,C26,D33,J11,K17,J22,K26,J33)</f>
        <v>0</v>
      </c>
      <c r="U3" s="14">
        <f>IF(C11&gt;D11,1,0)</f>
        <v>0</v>
      </c>
      <c r="V3" s="14">
        <f>IF(D17&gt;C17,1,0)</f>
        <v>0</v>
      </c>
      <c r="W3" s="14">
        <f>IF(C22&gt;D22,1,0)</f>
        <v>0</v>
      </c>
      <c r="X3" s="14">
        <f>IF(D26&gt;C26,1,0)</f>
        <v>0</v>
      </c>
      <c r="Y3" s="14">
        <f>IF(C33&gt;D33,1,0)</f>
        <v>0</v>
      </c>
      <c r="Z3" s="14">
        <f>IF(K11&gt;J11,1,0)</f>
        <v>0</v>
      </c>
      <c r="AA3" s="14">
        <f>IF(J17&gt;K17,1,0)</f>
        <v>0</v>
      </c>
      <c r="AB3" s="14">
        <f>IF(K22&gt;J22,1,0)</f>
        <v>0</v>
      </c>
      <c r="AC3" s="14">
        <f>IF(J26&gt;K26,1,0)</f>
        <v>0</v>
      </c>
      <c r="AD3" s="14">
        <f>IF(K33&gt;J33,1,0)</f>
        <v>0</v>
      </c>
    </row>
    <row r="4" spans="1:30" ht="15.6" x14ac:dyDescent="0.3">
      <c r="A4" s="25"/>
      <c r="B4" s="84">
        <v>2</v>
      </c>
      <c r="C4" s="79" t="s">
        <v>311</v>
      </c>
      <c r="D4" s="68"/>
      <c r="E4" s="68"/>
      <c r="F4" s="68"/>
      <c r="G4" s="68"/>
      <c r="H4" s="68"/>
      <c r="I4" s="68"/>
      <c r="J4" s="68"/>
      <c r="K4" s="80"/>
      <c r="L4" s="37"/>
      <c r="M4" s="62"/>
      <c r="N4" s="37"/>
      <c r="O4" s="27"/>
      <c r="P4" s="99" t="s">
        <v>316</v>
      </c>
      <c r="Q4" s="13">
        <f t="shared" ref="Q4:Q7" si="0">SUM(U4:AD4)</f>
        <v>0</v>
      </c>
      <c r="R4" s="14">
        <f t="shared" ref="R4:R7" si="1">SUM((S4)-(T4))</f>
        <v>0</v>
      </c>
      <c r="S4" s="14">
        <f>SUM(D12,C17,D21,C28,C31,J12,K17,J21,K28,K31)</f>
        <v>0</v>
      </c>
      <c r="T4" s="14">
        <f>SUM(C12,D17,C21,D28,D31,K12,J17,K21,J28,J31)</f>
        <v>0</v>
      </c>
      <c r="U4" s="14">
        <f>IF(D12&gt;C12,1,0)</f>
        <v>0</v>
      </c>
      <c r="V4" s="14">
        <f>IF(C17&gt;D17,1,0)</f>
        <v>0</v>
      </c>
      <c r="W4" s="14">
        <f>IF(D21&gt;C21,1,0)</f>
        <v>0</v>
      </c>
      <c r="X4" s="14">
        <f>IF(C28&gt;D28,1,0)</f>
        <v>0</v>
      </c>
      <c r="Y4" s="14">
        <f>IF(C31&gt;D31,1,0)</f>
        <v>0</v>
      </c>
      <c r="Z4" s="14">
        <f>IF(J12&gt;K12,1,0)</f>
        <v>0</v>
      </c>
      <c r="AA4" s="14">
        <f>IF(K17&gt;J17,1,0)</f>
        <v>0</v>
      </c>
      <c r="AB4" s="14">
        <f>IF(J21&gt;K21,1,0)</f>
        <v>0</v>
      </c>
      <c r="AC4" s="14">
        <f>IF(K28&gt;J28,1,0)</f>
        <v>0</v>
      </c>
      <c r="AD4" s="14">
        <f>IF(K31&gt;J31,1,0)</f>
        <v>0</v>
      </c>
    </row>
    <row r="5" spans="1:30" ht="15.6" x14ac:dyDescent="0.3">
      <c r="A5" s="25"/>
      <c r="B5" s="84">
        <v>3</v>
      </c>
      <c r="C5" s="79" t="s">
        <v>312</v>
      </c>
      <c r="D5" s="68"/>
      <c r="E5" s="68"/>
      <c r="F5" s="68"/>
      <c r="G5" s="68"/>
      <c r="H5" s="68"/>
      <c r="I5" s="68"/>
      <c r="J5" s="68"/>
      <c r="K5" s="80"/>
      <c r="L5" s="37"/>
      <c r="M5" s="62"/>
      <c r="N5" s="37"/>
      <c r="O5" s="27"/>
      <c r="P5" s="99" t="s">
        <v>317</v>
      </c>
      <c r="Q5" s="13">
        <f t="shared" si="0"/>
        <v>0</v>
      </c>
      <c r="R5" s="14">
        <f t="shared" si="1"/>
        <v>0</v>
      </c>
      <c r="S5" s="14">
        <f>SUM(C12,D16,C23,C26,D32,K12,J16,K23,K26,J32)</f>
        <v>0</v>
      </c>
      <c r="T5" s="14">
        <f>SUM(D12,C16,D23,D26,C32,J12,K16,J23,J26,K32)</f>
        <v>0</v>
      </c>
      <c r="U5" s="14">
        <f>IF(C12&gt;D12,1,0)</f>
        <v>0</v>
      </c>
      <c r="V5" s="14">
        <f>IF(D16&gt;C16,1,0)</f>
        <v>0</v>
      </c>
      <c r="W5" s="14">
        <f>IF(C23&gt;D23,1,0)</f>
        <v>0</v>
      </c>
      <c r="X5" s="14">
        <f>IF(C26&gt;D26,1,0)</f>
        <v>0</v>
      </c>
      <c r="Y5" s="14">
        <f>IF(D32&gt;C32,1,0)</f>
        <v>0</v>
      </c>
      <c r="Z5" s="14">
        <f>IF(K12&gt;J12,1,0)</f>
        <v>0</v>
      </c>
      <c r="AA5" s="14">
        <f>IF(J16&gt;K16,1,0)</f>
        <v>0</v>
      </c>
      <c r="AB5" s="14">
        <f>IF(K23&gt;J23,1,0)</f>
        <v>0</v>
      </c>
      <c r="AC5" s="14">
        <f>IF(K26&gt;J26,1,0)</f>
        <v>0</v>
      </c>
      <c r="AD5" s="14">
        <f>IF(J32&gt;K32,1,0)</f>
        <v>0</v>
      </c>
    </row>
    <row r="6" spans="1:30" ht="15.6" x14ac:dyDescent="0.3">
      <c r="A6" s="25"/>
      <c r="B6" s="84">
        <v>4</v>
      </c>
      <c r="C6" s="79" t="s">
        <v>313</v>
      </c>
      <c r="D6" s="68"/>
      <c r="E6" s="68"/>
      <c r="F6" s="68"/>
      <c r="G6" s="68"/>
      <c r="H6" s="68"/>
      <c r="I6" s="68"/>
      <c r="J6" s="68"/>
      <c r="K6" s="80"/>
      <c r="L6" s="37"/>
      <c r="M6" s="62"/>
      <c r="N6" s="37"/>
      <c r="O6" s="27"/>
      <c r="P6" s="99" t="s">
        <v>318</v>
      </c>
      <c r="Q6" s="13">
        <f t="shared" si="0"/>
        <v>0</v>
      </c>
      <c r="R6" s="14">
        <f t="shared" si="1"/>
        <v>0</v>
      </c>
      <c r="S6" s="14">
        <f>SUM(D11,C18,C21,D27,C32,J11,K18,K21,J27,K32)</f>
        <v>0</v>
      </c>
      <c r="T6" s="14">
        <f>SUM(C11,D18,D21,C27,D32,K11,J18,J21,K27,J32)</f>
        <v>0</v>
      </c>
      <c r="U6" s="14">
        <f>IF(D11&gt;C11,1,0)</f>
        <v>0</v>
      </c>
      <c r="V6" s="14">
        <f>IF(C18&gt;D18,1,0)</f>
        <v>0</v>
      </c>
      <c r="W6" s="14">
        <f>IF(C21&gt;D21,1,0)</f>
        <v>0</v>
      </c>
      <c r="X6" s="14">
        <f>IF(D27&gt;C27,1,0)</f>
        <v>0</v>
      </c>
      <c r="Y6" s="14">
        <f>IF(C32&gt;D32,1,0)</f>
        <v>0</v>
      </c>
      <c r="Z6" s="14">
        <f>IF(J11&gt;K11,1,0)</f>
        <v>0</v>
      </c>
      <c r="AA6" s="14">
        <f>IF(K18&gt;J18,1,0)</f>
        <v>0</v>
      </c>
      <c r="AB6" s="14">
        <f>IF(K21&gt;J21,1,0)</f>
        <v>0</v>
      </c>
      <c r="AC6" s="14">
        <f>IF(J27&gt;K27,1,0)</f>
        <v>0</v>
      </c>
      <c r="AD6" s="14">
        <f>IF(K32&gt;J32,1,0)</f>
        <v>0</v>
      </c>
    </row>
    <row r="7" spans="1:30" ht="15.6" x14ac:dyDescent="0.3">
      <c r="A7" s="25"/>
      <c r="B7" s="84">
        <v>5</v>
      </c>
      <c r="C7" s="79" t="s">
        <v>314</v>
      </c>
      <c r="D7" s="68"/>
      <c r="E7" s="68"/>
      <c r="F7" s="68"/>
      <c r="G7" s="68"/>
      <c r="H7" s="68"/>
      <c r="I7" s="68"/>
      <c r="J7" s="68"/>
      <c r="K7" s="80"/>
      <c r="L7" s="37"/>
      <c r="M7" s="62"/>
      <c r="N7" s="37"/>
      <c r="O7" s="27"/>
      <c r="P7" s="99" t="s">
        <v>319</v>
      </c>
      <c r="Q7" s="13">
        <f t="shared" si="0"/>
        <v>0</v>
      </c>
      <c r="R7" s="14">
        <f t="shared" si="1"/>
        <v>0</v>
      </c>
      <c r="S7" s="14">
        <f>SUM(C13,C16,D22,C27,D31,K13,K16,J22,K27,J31)</f>
        <v>0</v>
      </c>
      <c r="T7" s="14">
        <f>SUM(D13,D16,C22,D27,C31,J13,J16,K22,J27,K31)</f>
        <v>0</v>
      </c>
      <c r="U7" s="14">
        <f>IF(C13&gt;D13,1,0)</f>
        <v>0</v>
      </c>
      <c r="V7" s="14">
        <f>IF(C16&gt;D16,1,0)</f>
        <v>0</v>
      </c>
      <c r="W7" s="14">
        <f>IF(D22&gt;C22,1,0)</f>
        <v>0</v>
      </c>
      <c r="X7" s="14">
        <f>IF(C27&gt;D27,1,0)</f>
        <v>0</v>
      </c>
      <c r="Y7" s="14">
        <f>IF(D31&gt;C31,1,0)</f>
        <v>0</v>
      </c>
      <c r="Z7" s="14">
        <f>IF(K13&gt;J13,1,0)</f>
        <v>0</v>
      </c>
      <c r="AA7" s="14">
        <f>IF(K16&gt;J16,1,0)</f>
        <v>0</v>
      </c>
      <c r="AB7" s="14">
        <f>IF(J22&gt;K22,1,0)</f>
        <v>0</v>
      </c>
      <c r="AC7" s="14">
        <f>IF(K27&gt;J27,1,0)</f>
        <v>0</v>
      </c>
      <c r="AD7" s="14">
        <f>IF(J31&gt;K31,1,0)</f>
        <v>0</v>
      </c>
    </row>
    <row r="8" spans="1:30" thickBot="1" x14ac:dyDescent="0.35">
      <c r="A8" s="25"/>
      <c r="B8" s="85">
        <v>6</v>
      </c>
      <c r="C8" s="81" t="s">
        <v>132</v>
      </c>
      <c r="D8" s="71"/>
      <c r="E8" s="71"/>
      <c r="F8" s="71"/>
      <c r="G8" s="71"/>
      <c r="H8" s="71"/>
      <c r="I8" s="71"/>
      <c r="J8" s="71"/>
      <c r="K8" s="82"/>
      <c r="L8" s="37"/>
      <c r="M8" s="62"/>
      <c r="N8" s="37"/>
      <c r="O8" s="28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5.6" x14ac:dyDescent="0.3">
      <c r="A9" s="26"/>
      <c r="B9" s="151" t="s">
        <v>133</v>
      </c>
      <c r="C9" s="120"/>
      <c r="D9" s="120"/>
      <c r="E9" s="120"/>
      <c r="F9" s="120"/>
      <c r="G9" s="120"/>
      <c r="H9" s="152"/>
      <c r="I9" s="119" t="s">
        <v>134</v>
      </c>
      <c r="J9" s="120"/>
      <c r="K9" s="120"/>
      <c r="L9" s="120"/>
      <c r="M9" s="120"/>
      <c r="N9" s="50"/>
      <c r="O9" s="2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5.6" x14ac:dyDescent="0.3">
      <c r="A10" s="26"/>
      <c r="B10" s="20" t="s">
        <v>135</v>
      </c>
      <c r="C10" s="115" t="s">
        <v>136</v>
      </c>
      <c r="D10" s="116"/>
      <c r="E10" s="18"/>
      <c r="F10" s="63" t="s">
        <v>137</v>
      </c>
      <c r="G10" s="54" t="s">
        <v>183</v>
      </c>
      <c r="H10" s="17" t="s">
        <v>138</v>
      </c>
      <c r="I10" s="15" t="s">
        <v>139</v>
      </c>
      <c r="J10" s="115" t="s">
        <v>136</v>
      </c>
      <c r="K10" s="116"/>
      <c r="L10" s="18"/>
      <c r="M10" s="63" t="s">
        <v>137</v>
      </c>
      <c r="N10" s="54" t="s">
        <v>183</v>
      </c>
      <c r="O10" s="3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9.95" customHeight="1" x14ac:dyDescent="0.3">
      <c r="A11" s="26"/>
      <c r="B11" s="33" t="str">
        <f>C3</f>
        <v>SAMSUN (BAFRA)</v>
      </c>
      <c r="C11" s="9"/>
      <c r="D11" s="9"/>
      <c r="E11" s="34" t="str">
        <f>C6</f>
        <v>KASTAMONU (MERKEZ)</v>
      </c>
      <c r="F11" s="55">
        <v>43215</v>
      </c>
      <c r="G11" s="53"/>
      <c r="H11" s="17"/>
      <c r="I11" s="7" t="str">
        <f>C6</f>
        <v>KASTAMONU (MERKEZ)</v>
      </c>
      <c r="J11" s="9"/>
      <c r="K11" s="9"/>
      <c r="L11" s="7" t="str">
        <f>C3</f>
        <v>SAMSUN (BAFRA)</v>
      </c>
      <c r="M11" s="55">
        <v>43285</v>
      </c>
      <c r="N11" s="53"/>
      <c r="O11" s="3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19.95" customHeight="1" x14ac:dyDescent="0.3">
      <c r="A12" s="26"/>
      <c r="B12" s="33" t="str">
        <f>C5</f>
        <v>YOZGAT (ALPARSLAN TÜRKEŞ)</v>
      </c>
      <c r="C12" s="9"/>
      <c r="D12" s="9"/>
      <c r="E12" s="34" t="str">
        <f>C4</f>
        <v>ÇORUM (ATIL ÜZELGÜN)</v>
      </c>
      <c r="F12" s="55">
        <v>43215</v>
      </c>
      <c r="G12" s="53"/>
      <c r="H12" s="17"/>
      <c r="I12" s="7" t="str">
        <f>C4</f>
        <v>ÇORUM (ATIL ÜZELGÜN)</v>
      </c>
      <c r="J12" s="9"/>
      <c r="K12" s="9"/>
      <c r="L12" s="7" t="str">
        <f>C5</f>
        <v>YOZGAT (ALPARSLAN TÜRKEŞ)</v>
      </c>
      <c r="M12" s="55">
        <v>43285</v>
      </c>
      <c r="N12" s="53"/>
      <c r="O12" s="3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9.95" customHeight="1" x14ac:dyDescent="0.3">
      <c r="A13" s="26"/>
      <c r="B13" s="33" t="str">
        <f>C7</f>
        <v>SAMSUN (HAVZA)</v>
      </c>
      <c r="C13" s="8"/>
      <c r="D13" s="8"/>
      <c r="E13" s="7" t="str">
        <f>C8</f>
        <v>BAY</v>
      </c>
      <c r="F13" s="56"/>
      <c r="G13" s="51"/>
      <c r="H13" s="17"/>
      <c r="I13" s="7" t="str">
        <f>C7</f>
        <v>SAMSUN (HAVZA)</v>
      </c>
      <c r="J13" s="8"/>
      <c r="K13" s="8"/>
      <c r="L13" s="7" t="str">
        <f>C8</f>
        <v>BAY</v>
      </c>
      <c r="M13" s="56"/>
      <c r="N13" s="51"/>
      <c r="O13" s="32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4.4" x14ac:dyDescent="0.3">
      <c r="A14" s="26"/>
      <c r="B14" s="22"/>
      <c r="C14" s="17"/>
      <c r="D14" s="17"/>
      <c r="E14" s="17"/>
      <c r="F14" s="57"/>
      <c r="G14" s="22"/>
      <c r="H14" s="17"/>
      <c r="I14" s="17"/>
      <c r="J14" s="17"/>
      <c r="K14" s="17"/>
      <c r="L14" s="17"/>
      <c r="M14" s="57"/>
      <c r="N14" s="22"/>
      <c r="O14" s="2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5.6" x14ac:dyDescent="0.3">
      <c r="A15" s="26"/>
      <c r="B15" s="20" t="s">
        <v>140</v>
      </c>
      <c r="C15" s="115" t="s">
        <v>136</v>
      </c>
      <c r="D15" s="116"/>
      <c r="E15" s="18"/>
      <c r="F15" s="63" t="s">
        <v>137</v>
      </c>
      <c r="G15" s="54" t="s">
        <v>183</v>
      </c>
      <c r="H15" s="17"/>
      <c r="I15" s="15" t="s">
        <v>141</v>
      </c>
      <c r="J15" s="115" t="s">
        <v>136</v>
      </c>
      <c r="K15" s="116"/>
      <c r="L15" s="18"/>
      <c r="M15" s="63" t="s">
        <v>137</v>
      </c>
      <c r="N15" s="54" t="s">
        <v>183</v>
      </c>
      <c r="O15" s="3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9.95" customHeight="1" x14ac:dyDescent="0.3">
      <c r="A16" s="26"/>
      <c r="B16" s="21" t="str">
        <f>C7</f>
        <v>SAMSUN (HAVZA)</v>
      </c>
      <c r="C16" s="9"/>
      <c r="D16" s="9"/>
      <c r="E16" s="7" t="str">
        <f>C5</f>
        <v>YOZGAT (ALPARSLAN TÜRKEŞ)</v>
      </c>
      <c r="F16" s="58">
        <v>43222</v>
      </c>
      <c r="G16" s="53"/>
      <c r="H16" s="17"/>
      <c r="I16" s="7" t="str">
        <f>C5</f>
        <v>YOZGAT (ALPARSLAN TÜRKEŞ)</v>
      </c>
      <c r="J16" s="9"/>
      <c r="K16" s="9"/>
      <c r="L16" s="7" t="str">
        <f>C7</f>
        <v>SAMSUN (HAVZA)</v>
      </c>
      <c r="M16" s="58">
        <v>43292</v>
      </c>
      <c r="N16" s="53"/>
      <c r="O16" s="31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9.95" customHeight="1" x14ac:dyDescent="0.3">
      <c r="A17" s="26"/>
      <c r="B17" s="21" t="str">
        <f>C4</f>
        <v>ÇORUM (ATIL ÜZELGÜN)</v>
      </c>
      <c r="C17" s="9"/>
      <c r="D17" s="9"/>
      <c r="E17" s="7" t="str">
        <f>C3</f>
        <v>SAMSUN (BAFRA)</v>
      </c>
      <c r="F17" s="58">
        <v>43222</v>
      </c>
      <c r="G17" s="53"/>
      <c r="H17" s="17"/>
      <c r="I17" s="7" t="s">
        <v>7</v>
      </c>
      <c r="J17" s="9"/>
      <c r="K17" s="9"/>
      <c r="L17" s="7" t="str">
        <f>C4</f>
        <v>ÇORUM (ATIL ÜZELGÜN)</v>
      </c>
      <c r="M17" s="58">
        <v>43292</v>
      </c>
      <c r="N17" s="53"/>
      <c r="O17" s="31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9.95" customHeight="1" x14ac:dyDescent="0.3">
      <c r="A18" s="26"/>
      <c r="B18" s="21" t="str">
        <f>C6</f>
        <v>KASTAMONU (MERKEZ)</v>
      </c>
      <c r="C18" s="8"/>
      <c r="D18" s="8"/>
      <c r="E18" s="7" t="str">
        <f>C8</f>
        <v>BAY</v>
      </c>
      <c r="F18" s="56"/>
      <c r="G18" s="51"/>
      <c r="H18" s="17"/>
      <c r="I18" s="7" t="str">
        <f>C6</f>
        <v>KASTAMONU (MERKEZ)</v>
      </c>
      <c r="J18" s="8"/>
      <c r="K18" s="8"/>
      <c r="L18" s="7" t="str">
        <f>C8</f>
        <v>BAY</v>
      </c>
      <c r="M18" s="56"/>
      <c r="N18" s="51"/>
      <c r="O18" s="32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4.4" x14ac:dyDescent="0.3">
      <c r="A19" s="26"/>
      <c r="B19" s="22"/>
      <c r="C19" s="17"/>
      <c r="D19" s="17"/>
      <c r="E19" s="17"/>
      <c r="F19" s="57"/>
      <c r="G19" s="22"/>
      <c r="H19" s="17"/>
      <c r="I19" s="17"/>
      <c r="J19" s="17"/>
      <c r="K19" s="17"/>
      <c r="L19" s="17"/>
      <c r="M19" s="57"/>
      <c r="N19" s="22"/>
      <c r="O19" s="2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6" x14ac:dyDescent="0.3">
      <c r="A20" s="26"/>
      <c r="B20" s="20" t="s">
        <v>142</v>
      </c>
      <c r="C20" s="115" t="s">
        <v>136</v>
      </c>
      <c r="D20" s="116"/>
      <c r="E20" s="18"/>
      <c r="F20" s="63" t="s">
        <v>137</v>
      </c>
      <c r="G20" s="54" t="s">
        <v>183</v>
      </c>
      <c r="H20" s="17"/>
      <c r="I20" s="15" t="s">
        <v>143</v>
      </c>
      <c r="J20" s="115" t="s">
        <v>136</v>
      </c>
      <c r="K20" s="116"/>
      <c r="L20" s="18"/>
      <c r="M20" s="63" t="s">
        <v>137</v>
      </c>
      <c r="N20" s="54" t="s">
        <v>183</v>
      </c>
      <c r="O20" s="3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9.95" customHeight="1" x14ac:dyDescent="0.3">
      <c r="A21" s="26"/>
      <c r="B21" s="21" t="str">
        <f>C6</f>
        <v>KASTAMONU (MERKEZ)</v>
      </c>
      <c r="C21" s="9"/>
      <c r="D21" s="9"/>
      <c r="E21" s="7" t="str">
        <f>C4</f>
        <v>ÇORUM (ATIL ÜZELGÜN)</v>
      </c>
      <c r="F21" s="58">
        <v>43229</v>
      </c>
      <c r="G21" s="53"/>
      <c r="H21" s="17"/>
      <c r="I21" s="7" t="str">
        <f>C4</f>
        <v>ÇORUM (ATIL ÜZELGÜN)</v>
      </c>
      <c r="J21" s="9"/>
      <c r="K21" s="9"/>
      <c r="L21" s="7" t="str">
        <f>C6</f>
        <v>KASTAMONU (MERKEZ)</v>
      </c>
      <c r="M21" s="58">
        <v>43299</v>
      </c>
      <c r="N21" s="53"/>
      <c r="O21" s="31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19.95" customHeight="1" x14ac:dyDescent="0.3">
      <c r="A22" s="26"/>
      <c r="B22" s="21" t="str">
        <f>C3</f>
        <v>SAMSUN (BAFRA)</v>
      </c>
      <c r="C22" s="9"/>
      <c r="D22" s="9"/>
      <c r="E22" s="7" t="str">
        <f>C7</f>
        <v>SAMSUN (HAVZA)</v>
      </c>
      <c r="F22" s="58">
        <v>43229</v>
      </c>
      <c r="G22" s="53"/>
      <c r="H22" s="17"/>
      <c r="I22" s="7" t="str">
        <f>C7</f>
        <v>SAMSUN (HAVZA)</v>
      </c>
      <c r="J22" s="9"/>
      <c r="K22" s="9"/>
      <c r="L22" s="7" t="str">
        <f>C3</f>
        <v>SAMSUN (BAFRA)</v>
      </c>
      <c r="M22" s="58">
        <v>43299</v>
      </c>
      <c r="N22" s="53"/>
      <c r="O22" s="31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9.95" customHeight="1" x14ac:dyDescent="0.3">
      <c r="A23" s="26"/>
      <c r="B23" s="21" t="str">
        <f>C5</f>
        <v>YOZGAT (ALPARSLAN TÜRKEŞ)</v>
      </c>
      <c r="C23" s="8"/>
      <c r="D23" s="8"/>
      <c r="E23" s="7" t="str">
        <f>C8</f>
        <v>BAY</v>
      </c>
      <c r="F23" s="56"/>
      <c r="G23" s="51"/>
      <c r="H23" s="17"/>
      <c r="I23" s="7" t="str">
        <f>C5</f>
        <v>YOZGAT (ALPARSLAN TÜRKEŞ)</v>
      </c>
      <c r="J23" s="8"/>
      <c r="K23" s="8"/>
      <c r="L23" s="7" t="str">
        <f>C8</f>
        <v>BAY</v>
      </c>
      <c r="M23" s="56"/>
      <c r="N23" s="51"/>
      <c r="O23" s="32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customHeight="1" x14ac:dyDescent="0.3">
      <c r="A24" s="26"/>
      <c r="B24" s="22"/>
      <c r="C24" s="17"/>
      <c r="D24" s="17"/>
      <c r="E24" s="17"/>
      <c r="F24" s="57"/>
      <c r="G24" s="22"/>
      <c r="H24" s="17"/>
      <c r="I24" s="17"/>
      <c r="J24" s="17"/>
      <c r="K24" s="17"/>
      <c r="L24" s="17"/>
      <c r="M24" s="57"/>
      <c r="N24" s="22"/>
      <c r="O24" s="2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15.75" customHeight="1" x14ac:dyDescent="0.3">
      <c r="A25" s="26"/>
      <c r="B25" s="20" t="s">
        <v>144</v>
      </c>
      <c r="C25" s="115" t="s">
        <v>136</v>
      </c>
      <c r="D25" s="116"/>
      <c r="E25" s="18"/>
      <c r="F25" s="63" t="s">
        <v>137</v>
      </c>
      <c r="G25" s="54" t="s">
        <v>183</v>
      </c>
      <c r="H25" s="17"/>
      <c r="I25" s="15" t="s">
        <v>145</v>
      </c>
      <c r="J25" s="115" t="s">
        <v>136</v>
      </c>
      <c r="K25" s="116"/>
      <c r="L25" s="18"/>
      <c r="M25" s="63" t="s">
        <v>137</v>
      </c>
      <c r="N25" s="54" t="s">
        <v>183</v>
      </c>
      <c r="O25" s="3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19.95" customHeight="1" x14ac:dyDescent="0.3">
      <c r="A26" s="26"/>
      <c r="B26" s="21" t="str">
        <f>C5</f>
        <v>YOZGAT (ALPARSLAN TÜRKEŞ)</v>
      </c>
      <c r="C26" s="9"/>
      <c r="D26" s="9"/>
      <c r="E26" s="7" t="str">
        <f>C3</f>
        <v>SAMSUN (BAFRA)</v>
      </c>
      <c r="F26" s="58">
        <v>43271</v>
      </c>
      <c r="G26" s="53"/>
      <c r="H26" s="17"/>
      <c r="I26" s="7" t="str">
        <f>C3</f>
        <v>SAMSUN (BAFRA)</v>
      </c>
      <c r="J26" s="9"/>
      <c r="K26" s="9"/>
      <c r="L26" s="7" t="str">
        <f>C5</f>
        <v>YOZGAT (ALPARSLAN TÜRKEŞ)</v>
      </c>
      <c r="M26" s="58">
        <v>43306</v>
      </c>
      <c r="N26" s="53"/>
      <c r="O26" s="31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19.95" customHeight="1" x14ac:dyDescent="0.3">
      <c r="A27" s="26"/>
      <c r="B27" s="21" t="str">
        <f>C7</f>
        <v>SAMSUN (HAVZA)</v>
      </c>
      <c r="C27" s="9"/>
      <c r="D27" s="9"/>
      <c r="E27" s="7" t="str">
        <f>C6</f>
        <v>KASTAMONU (MERKEZ)</v>
      </c>
      <c r="F27" s="58">
        <v>43271</v>
      </c>
      <c r="G27" s="53"/>
      <c r="H27" s="17"/>
      <c r="I27" s="7" t="str">
        <f>C6</f>
        <v>KASTAMONU (MERKEZ)</v>
      </c>
      <c r="J27" s="9"/>
      <c r="K27" s="9"/>
      <c r="L27" s="7" t="str">
        <f>C7</f>
        <v>SAMSUN (HAVZA)</v>
      </c>
      <c r="M27" s="58">
        <v>43306</v>
      </c>
      <c r="N27" s="53"/>
      <c r="O27" s="31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9.95" customHeight="1" x14ac:dyDescent="0.3">
      <c r="A28" s="26"/>
      <c r="B28" s="21" t="str">
        <f>C4</f>
        <v>ÇORUM (ATIL ÜZELGÜN)</v>
      </c>
      <c r="C28" s="8"/>
      <c r="D28" s="8"/>
      <c r="E28" s="7" t="str">
        <f>C8</f>
        <v>BAY</v>
      </c>
      <c r="F28" s="56"/>
      <c r="G28" s="51"/>
      <c r="H28" s="17"/>
      <c r="I28" s="7" t="str">
        <f>C4</f>
        <v>ÇORUM (ATIL ÜZELGÜN)</v>
      </c>
      <c r="J28" s="8"/>
      <c r="K28" s="8"/>
      <c r="L28" s="7" t="str">
        <f>C8</f>
        <v>BAY</v>
      </c>
      <c r="M28" s="56"/>
      <c r="N28" s="51"/>
      <c r="O28" s="32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15.75" customHeight="1" x14ac:dyDescent="0.3">
      <c r="A29" s="26"/>
      <c r="B29" s="22"/>
      <c r="C29" s="17"/>
      <c r="D29" s="17"/>
      <c r="E29" s="17"/>
      <c r="F29" s="57"/>
      <c r="G29" s="22"/>
      <c r="H29" s="17"/>
      <c r="I29" s="17"/>
      <c r="J29" s="17"/>
      <c r="K29" s="17"/>
      <c r="L29" s="17"/>
      <c r="M29" s="57"/>
      <c r="N29" s="22"/>
      <c r="O29" s="2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15.75" customHeight="1" x14ac:dyDescent="0.3">
      <c r="A30" s="26"/>
      <c r="B30" s="20" t="s">
        <v>146</v>
      </c>
      <c r="C30" s="115" t="s">
        <v>136</v>
      </c>
      <c r="D30" s="116"/>
      <c r="E30" s="18"/>
      <c r="F30" s="63" t="s">
        <v>137</v>
      </c>
      <c r="G30" s="54" t="s">
        <v>183</v>
      </c>
      <c r="H30" s="17"/>
      <c r="I30" s="15" t="s">
        <v>147</v>
      </c>
      <c r="J30" s="115" t="s">
        <v>136</v>
      </c>
      <c r="K30" s="116"/>
      <c r="L30" s="18"/>
      <c r="M30" s="63" t="s">
        <v>137</v>
      </c>
      <c r="N30" s="54" t="s">
        <v>183</v>
      </c>
      <c r="O30" s="3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19.95" customHeight="1" x14ac:dyDescent="0.3">
      <c r="A31" s="26"/>
      <c r="B31" s="21" t="str">
        <f>C4</f>
        <v>ÇORUM (ATIL ÜZELGÜN)</v>
      </c>
      <c r="C31" s="9"/>
      <c r="D31" s="9"/>
      <c r="E31" s="7" t="str">
        <f>C7</f>
        <v>SAMSUN (HAVZA)</v>
      </c>
      <c r="F31" s="58">
        <v>43278</v>
      </c>
      <c r="G31" s="53"/>
      <c r="H31" s="17"/>
      <c r="I31" s="7" t="str">
        <f>C7</f>
        <v>SAMSUN (HAVZA)</v>
      </c>
      <c r="J31" s="9"/>
      <c r="K31" s="9"/>
      <c r="L31" s="7" t="str">
        <f>C4</f>
        <v>ÇORUM (ATIL ÜZELGÜN)</v>
      </c>
      <c r="M31" s="58">
        <v>43313</v>
      </c>
      <c r="N31" s="53"/>
      <c r="O31" s="31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19.95" customHeight="1" x14ac:dyDescent="0.3">
      <c r="A32" s="26"/>
      <c r="B32" s="21" t="str">
        <f>C6</f>
        <v>KASTAMONU (MERKEZ)</v>
      </c>
      <c r="C32" s="9"/>
      <c r="D32" s="9"/>
      <c r="E32" s="7" t="str">
        <f>C5</f>
        <v>YOZGAT (ALPARSLAN TÜRKEŞ)</v>
      </c>
      <c r="F32" s="58">
        <v>43278</v>
      </c>
      <c r="G32" s="53"/>
      <c r="H32" s="17"/>
      <c r="I32" s="7" t="str">
        <f>C5</f>
        <v>YOZGAT (ALPARSLAN TÜRKEŞ)</v>
      </c>
      <c r="J32" s="9"/>
      <c r="K32" s="9"/>
      <c r="L32" s="7" t="str">
        <f>C6</f>
        <v>KASTAMONU (MERKEZ)</v>
      </c>
      <c r="M32" s="58">
        <v>43313</v>
      </c>
      <c r="N32" s="53"/>
      <c r="O32" s="31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9.95" customHeight="1" x14ac:dyDescent="0.3">
      <c r="A33" s="26"/>
      <c r="B33" s="21" t="str">
        <f>C3</f>
        <v>SAMSUN (BAFRA)</v>
      </c>
      <c r="C33" s="8"/>
      <c r="D33" s="8"/>
      <c r="E33" s="7" t="str">
        <f>C8</f>
        <v>BAY</v>
      </c>
      <c r="F33" s="56"/>
      <c r="G33" s="51"/>
      <c r="H33" s="17"/>
      <c r="I33" s="7" t="str">
        <f>C3</f>
        <v>SAMSUN (BAFRA)</v>
      </c>
      <c r="J33" s="8"/>
      <c r="K33" s="8"/>
      <c r="L33" s="7" t="str">
        <f>C8</f>
        <v>BAY</v>
      </c>
      <c r="M33" s="56"/>
      <c r="N33" s="51"/>
      <c r="O33" s="32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.75" customHeight="1" x14ac:dyDescent="0.3">
      <c r="A34" s="25"/>
      <c r="B34" s="23"/>
      <c r="C34" s="16"/>
      <c r="D34" s="16"/>
      <c r="E34" s="16"/>
      <c r="F34" s="59"/>
      <c r="G34" s="16"/>
      <c r="H34" s="16"/>
      <c r="I34" s="16"/>
      <c r="J34" s="16"/>
      <c r="K34" s="16"/>
      <c r="L34" s="16"/>
      <c r="M34" s="59"/>
      <c r="N34" s="16"/>
      <c r="O34" s="16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.75" customHeight="1" x14ac:dyDescent="0.3">
      <c r="A35" s="25"/>
      <c r="B35" s="23"/>
      <c r="C35" s="16"/>
      <c r="D35" s="16"/>
      <c r="E35" s="16"/>
      <c r="F35" s="59"/>
      <c r="G35" s="16"/>
      <c r="H35" s="16"/>
      <c r="I35" s="16"/>
      <c r="J35" s="16"/>
      <c r="K35" s="16"/>
      <c r="L35" s="16"/>
      <c r="M35" s="59"/>
      <c r="N35" s="16"/>
      <c r="O35" s="16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5.75" customHeight="1" x14ac:dyDescent="0.3"/>
    <row r="37" spans="1:30" ht="15.75" customHeight="1" x14ac:dyDescent="0.3"/>
    <row r="38" spans="1:30" ht="15.75" customHeight="1" x14ac:dyDescent="0.3"/>
    <row r="39" spans="1:30" ht="15.75" customHeight="1" x14ac:dyDescent="0.3"/>
    <row r="40" spans="1:30" ht="15.75" customHeight="1" x14ac:dyDescent="0.3"/>
    <row r="41" spans="1:30" ht="15.75" customHeight="1" x14ac:dyDescent="0.3"/>
    <row r="42" spans="1:30" ht="15.75" customHeight="1" x14ac:dyDescent="0.3"/>
    <row r="43" spans="1:30" ht="15.75" customHeight="1" x14ac:dyDescent="0.3"/>
    <row r="44" spans="1:30" ht="15.75" customHeight="1" x14ac:dyDescent="0.3"/>
    <row r="45" spans="1:30" ht="15.75" customHeight="1" x14ac:dyDescent="0.3"/>
    <row r="46" spans="1:30" ht="15.75" customHeight="1" x14ac:dyDescent="0.3"/>
    <row r="47" spans="1:30" ht="15.75" customHeight="1" x14ac:dyDescent="0.3"/>
    <row r="48" spans="1:3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</sheetData>
  <sheetProtection algorithmName="SHA-512" hashValue="UPsnNbTnG724qaO7ptW1osk1BSALYV3D8gRerwgCKr9+xqVPFxX6L5SXmVtZMSVmJ50GIh6UJaaqhao5TD9EGQ==" saltValue="0CjzjXzJuCm/fir46qXEFQ==" spinCount="100000" sheet="1" objects="1" scenarios="1"/>
  <mergeCells count="14">
    <mergeCell ref="C30:D30"/>
    <mergeCell ref="J30:K30"/>
    <mergeCell ref="C15:D15"/>
    <mergeCell ref="J15:K15"/>
    <mergeCell ref="C20:D20"/>
    <mergeCell ref="J20:K20"/>
    <mergeCell ref="C25:D25"/>
    <mergeCell ref="J25:K25"/>
    <mergeCell ref="B1:M1"/>
    <mergeCell ref="C2:K2"/>
    <mergeCell ref="B9:H9"/>
    <mergeCell ref="I9:M9"/>
    <mergeCell ref="C10:D10"/>
    <mergeCell ref="J10:K10"/>
  </mergeCells>
  <printOptions horizontalCentered="1" verticalCentered="1"/>
  <pageMargins left="0.15748031496062992" right="0.15748031496062992" top="0.27559055118110237" bottom="0.19685039370078741" header="0" footer="0"/>
  <pageSetup scale="86" orientation="landscape" r:id="rId1"/>
  <colBreaks count="1" manualBreakCount="1">
    <brk id="15" max="34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showGridLines="0" zoomScaleNormal="100" workbookViewId="0">
      <selection activeCell="P14" sqref="P14"/>
    </sheetView>
  </sheetViews>
  <sheetFormatPr defaultColWidth="14.44140625" defaultRowHeight="15" customHeight="1" x14ac:dyDescent="0.3"/>
  <cols>
    <col min="1" max="1" width="2.77734375" style="49" customWidth="1"/>
    <col min="2" max="2" width="22.77734375" style="49" customWidth="1"/>
    <col min="3" max="4" width="3.77734375" style="49" customWidth="1"/>
    <col min="5" max="5" width="22.77734375" style="49" customWidth="1"/>
    <col min="6" max="6" width="8.77734375" style="60" customWidth="1"/>
    <col min="7" max="7" width="13.77734375" style="49" customWidth="1"/>
    <col min="8" max="8" width="1.77734375" style="49" customWidth="1"/>
    <col min="9" max="9" width="22.77734375" style="49" customWidth="1"/>
    <col min="10" max="11" width="3.77734375" style="49" customWidth="1"/>
    <col min="12" max="12" width="22.77734375" style="49" customWidth="1"/>
    <col min="13" max="13" width="8.77734375" style="60" customWidth="1"/>
    <col min="14" max="14" width="13.77734375" style="49" customWidth="1"/>
    <col min="15" max="15" width="1.77734375" style="49" customWidth="1"/>
    <col min="16" max="16" width="26.5546875" style="49" bestFit="1" customWidth="1"/>
    <col min="17" max="17" width="6.33203125" style="49" customWidth="1"/>
    <col min="18" max="18" width="7.109375" style="49" customWidth="1"/>
    <col min="19" max="19" width="10.5546875" style="49" customWidth="1"/>
    <col min="20" max="20" width="11.77734375" style="49" customWidth="1"/>
    <col min="21" max="21" width="8.5546875" style="49" hidden="1" customWidth="1"/>
    <col min="22" max="23" width="8.109375" style="49" hidden="1" customWidth="1"/>
    <col min="24" max="29" width="8.5546875" style="49" hidden="1" customWidth="1"/>
    <col min="30" max="30" width="9.6640625" style="49" hidden="1" customWidth="1"/>
    <col min="31" max="16384" width="14.44140625" style="49"/>
  </cols>
  <sheetData>
    <row r="1" spans="1:30" ht="21.6" thickBot="1" x14ac:dyDescent="0.35">
      <c r="A1" s="24"/>
      <c r="B1" s="124" t="s">
        <v>158</v>
      </c>
      <c r="C1" s="125"/>
      <c r="D1" s="125"/>
      <c r="E1" s="125"/>
      <c r="F1" s="125"/>
      <c r="G1" s="126"/>
      <c r="H1" s="125"/>
      <c r="I1" s="125"/>
      <c r="J1" s="125"/>
      <c r="K1" s="125"/>
      <c r="L1" s="125"/>
      <c r="M1" s="127"/>
      <c r="N1" s="52"/>
      <c r="O1" s="27"/>
      <c r="P1" s="11" t="s">
        <v>320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16.2" thickBot="1" x14ac:dyDescent="0.35">
      <c r="A2" s="25"/>
      <c r="B2" s="47" t="s">
        <v>177</v>
      </c>
      <c r="C2" s="130" t="s">
        <v>131</v>
      </c>
      <c r="D2" s="131"/>
      <c r="E2" s="131"/>
      <c r="F2" s="131"/>
      <c r="G2" s="131"/>
      <c r="H2" s="131"/>
      <c r="I2" s="131"/>
      <c r="J2" s="131"/>
      <c r="K2" s="132"/>
      <c r="L2" s="35"/>
      <c r="M2" s="61"/>
      <c r="N2" s="48"/>
      <c r="O2" s="27"/>
      <c r="P2" s="40" t="s">
        <v>131</v>
      </c>
      <c r="Q2" s="41" t="s">
        <v>166</v>
      </c>
      <c r="R2" s="41" t="s">
        <v>168</v>
      </c>
      <c r="S2" s="41" t="s">
        <v>167</v>
      </c>
      <c r="T2" s="41" t="s">
        <v>169</v>
      </c>
      <c r="U2" s="41" t="s">
        <v>135</v>
      </c>
      <c r="V2" s="41" t="s">
        <v>170</v>
      </c>
      <c r="W2" s="41" t="s">
        <v>171</v>
      </c>
      <c r="X2" s="41" t="s">
        <v>144</v>
      </c>
      <c r="Y2" s="41" t="s">
        <v>146</v>
      </c>
      <c r="Z2" s="41" t="s">
        <v>139</v>
      </c>
      <c r="AA2" s="41" t="s">
        <v>141</v>
      </c>
      <c r="AB2" s="41" t="s">
        <v>143</v>
      </c>
      <c r="AC2" s="41" t="s">
        <v>145</v>
      </c>
      <c r="AD2" s="41" t="s">
        <v>147</v>
      </c>
    </row>
    <row r="3" spans="1:30" ht="15.6" x14ac:dyDescent="0.3">
      <c r="A3" s="25"/>
      <c r="B3" s="83">
        <v>1</v>
      </c>
      <c r="C3" s="77" t="s">
        <v>321</v>
      </c>
      <c r="D3" s="65"/>
      <c r="E3" s="65"/>
      <c r="F3" s="65"/>
      <c r="G3" s="65"/>
      <c r="H3" s="65"/>
      <c r="I3" s="65"/>
      <c r="J3" s="65"/>
      <c r="K3" s="78"/>
      <c r="L3" s="37"/>
      <c r="M3" s="62"/>
      <c r="N3" s="37"/>
      <c r="O3" s="27"/>
      <c r="P3" s="98" t="s">
        <v>326</v>
      </c>
      <c r="Q3" s="13">
        <f>SUM(U3:AD3)</f>
        <v>0</v>
      </c>
      <c r="R3" s="14">
        <f>SUM((S3)-(T3))</f>
        <v>0</v>
      </c>
      <c r="S3" s="14">
        <f>SUM(C11,D17,C22,D26,C33,K11,J17,K22,J26,K33)</f>
        <v>0</v>
      </c>
      <c r="T3" s="14">
        <f>SUM(D11,C17,D22,C26,D33,J11,K17,J22,K26,J33)</f>
        <v>0</v>
      </c>
      <c r="U3" s="14">
        <f>IF(C11&gt;D11,1,0)</f>
        <v>0</v>
      </c>
      <c r="V3" s="14">
        <f>IF(D17&gt;C17,1,0)</f>
        <v>0</v>
      </c>
      <c r="W3" s="14">
        <f>IF(C22&gt;D22,1,0)</f>
        <v>0</v>
      </c>
      <c r="X3" s="14">
        <f>IF(D26&gt;C26,1,0)</f>
        <v>0</v>
      </c>
      <c r="Y3" s="14">
        <f>IF(C33&gt;D33,1,0)</f>
        <v>0</v>
      </c>
      <c r="Z3" s="14">
        <f>IF(K11&gt;J11,1,0)</f>
        <v>0</v>
      </c>
      <c r="AA3" s="14">
        <f>IF(J17&gt;K17,1,0)</f>
        <v>0</v>
      </c>
      <c r="AB3" s="14">
        <f>IF(K22&gt;J22,1,0)</f>
        <v>0</v>
      </c>
      <c r="AC3" s="14">
        <f>IF(J26&gt;K26,1,0)</f>
        <v>0</v>
      </c>
      <c r="AD3" s="14">
        <f>IF(K33&gt;J33,1,0)</f>
        <v>0</v>
      </c>
    </row>
    <row r="4" spans="1:30" ht="15.6" x14ac:dyDescent="0.3">
      <c r="A4" s="25"/>
      <c r="B4" s="84">
        <v>2</v>
      </c>
      <c r="C4" s="79" t="s">
        <v>322</v>
      </c>
      <c r="D4" s="68"/>
      <c r="E4" s="68"/>
      <c r="F4" s="68"/>
      <c r="G4" s="68"/>
      <c r="H4" s="68"/>
      <c r="I4" s="68"/>
      <c r="J4" s="68"/>
      <c r="K4" s="80"/>
      <c r="L4" s="37"/>
      <c r="M4" s="62"/>
      <c r="N4" s="37"/>
      <c r="O4" s="27"/>
      <c r="P4" s="99" t="s">
        <v>327</v>
      </c>
      <c r="Q4" s="13">
        <f t="shared" ref="Q4:Q7" si="0">SUM(U4:AD4)</f>
        <v>0</v>
      </c>
      <c r="R4" s="14">
        <f t="shared" ref="R4:R7" si="1">SUM((S4)-(T4))</f>
        <v>0</v>
      </c>
      <c r="S4" s="14">
        <f>SUM(D12,C17,D21,C28,C31,J12,K17,J21,K28,K31)</f>
        <v>0</v>
      </c>
      <c r="T4" s="14">
        <f>SUM(C12,D17,C21,D28,D31,K12,J17,K21,J28,J31)</f>
        <v>0</v>
      </c>
      <c r="U4" s="14">
        <f>IF(D12&gt;C12,1,0)</f>
        <v>0</v>
      </c>
      <c r="V4" s="14">
        <f>IF(C17&gt;D17,1,0)</f>
        <v>0</v>
      </c>
      <c r="W4" s="14">
        <f>IF(D21&gt;C21,1,0)</f>
        <v>0</v>
      </c>
      <c r="X4" s="14">
        <f>IF(C28&gt;D28,1,0)</f>
        <v>0</v>
      </c>
      <c r="Y4" s="14">
        <f>IF(C31&gt;D31,1,0)</f>
        <v>0</v>
      </c>
      <c r="Z4" s="14">
        <f>IF(J12&gt;K12,1,0)</f>
        <v>0</v>
      </c>
      <c r="AA4" s="14">
        <f>IF(K17&gt;J17,1,0)</f>
        <v>0</v>
      </c>
      <c r="AB4" s="14">
        <f>IF(J21&gt;K21,1,0)</f>
        <v>0</v>
      </c>
      <c r="AC4" s="14">
        <f>IF(K28&gt;J28,1,0)</f>
        <v>0</v>
      </c>
      <c r="AD4" s="14">
        <f>IF(K31&gt;J31,1,0)</f>
        <v>0</v>
      </c>
    </row>
    <row r="5" spans="1:30" ht="15.6" x14ac:dyDescent="0.3">
      <c r="A5" s="25"/>
      <c r="B5" s="84">
        <v>3</v>
      </c>
      <c r="C5" s="79" t="s">
        <v>323</v>
      </c>
      <c r="D5" s="68"/>
      <c r="E5" s="68"/>
      <c r="F5" s="68"/>
      <c r="G5" s="68"/>
      <c r="H5" s="68"/>
      <c r="I5" s="68"/>
      <c r="J5" s="68"/>
      <c r="K5" s="80"/>
      <c r="L5" s="37"/>
      <c r="M5" s="62"/>
      <c r="N5" s="37"/>
      <c r="O5" s="27"/>
      <c r="P5" s="99" t="s">
        <v>328</v>
      </c>
      <c r="Q5" s="13">
        <f t="shared" si="0"/>
        <v>0</v>
      </c>
      <c r="R5" s="14">
        <f t="shared" si="1"/>
        <v>0</v>
      </c>
      <c r="S5" s="14">
        <f>SUM(C12,D16,C23,C26,D32,K12,J16,K23,K26,J32)</f>
        <v>0</v>
      </c>
      <c r="T5" s="14">
        <f>SUM(D12,C16,D23,D26,C32,J12,K16,J23,J26,K32)</f>
        <v>0</v>
      </c>
      <c r="U5" s="14">
        <f>IF(C12&gt;D12,1,0)</f>
        <v>0</v>
      </c>
      <c r="V5" s="14">
        <f>IF(D16&gt;C16,1,0)</f>
        <v>0</v>
      </c>
      <c r="W5" s="14">
        <f>IF(C23&gt;D23,1,0)</f>
        <v>0</v>
      </c>
      <c r="X5" s="14">
        <f>IF(C26&gt;D26,1,0)</f>
        <v>0</v>
      </c>
      <c r="Y5" s="14">
        <f>IF(D32&gt;C32,1,0)</f>
        <v>0</v>
      </c>
      <c r="Z5" s="14">
        <f>IF(K12&gt;J12,1,0)</f>
        <v>0</v>
      </c>
      <c r="AA5" s="14">
        <f>IF(J16&gt;K16,1,0)</f>
        <v>0</v>
      </c>
      <c r="AB5" s="14">
        <f>IF(K23&gt;J23,1,0)</f>
        <v>0</v>
      </c>
      <c r="AC5" s="14">
        <f>IF(K26&gt;J26,1,0)</f>
        <v>0</v>
      </c>
      <c r="AD5" s="14">
        <f>IF(J32&gt;K32,1,0)</f>
        <v>0</v>
      </c>
    </row>
    <row r="6" spans="1:30" ht="15.6" x14ac:dyDescent="0.3">
      <c r="A6" s="25"/>
      <c r="B6" s="84">
        <v>4</v>
      </c>
      <c r="C6" s="79" t="s">
        <v>324</v>
      </c>
      <c r="D6" s="68"/>
      <c r="E6" s="68"/>
      <c r="F6" s="68"/>
      <c r="G6" s="68"/>
      <c r="H6" s="68"/>
      <c r="I6" s="68"/>
      <c r="J6" s="68"/>
      <c r="K6" s="80"/>
      <c r="L6" s="37"/>
      <c r="M6" s="62"/>
      <c r="N6" s="37"/>
      <c r="O6" s="27"/>
      <c r="P6" s="99" t="s">
        <v>329</v>
      </c>
      <c r="Q6" s="13">
        <f t="shared" si="0"/>
        <v>0</v>
      </c>
      <c r="R6" s="14">
        <f t="shared" si="1"/>
        <v>0</v>
      </c>
      <c r="S6" s="14">
        <f>SUM(D11,C18,C21,D27,C32,J11,K18,K21,J27,K32)</f>
        <v>0</v>
      </c>
      <c r="T6" s="14">
        <f>SUM(C11,D18,D21,C27,D32,K11,J18,J21,K27,J32)</f>
        <v>0</v>
      </c>
      <c r="U6" s="14">
        <f>IF(D11&gt;C11,1,0)</f>
        <v>0</v>
      </c>
      <c r="V6" s="14">
        <f>IF(C18&gt;D18,1,0)</f>
        <v>0</v>
      </c>
      <c r="W6" s="14">
        <f>IF(C21&gt;D21,1,0)</f>
        <v>0</v>
      </c>
      <c r="X6" s="14">
        <f>IF(D27&gt;C27,1,0)</f>
        <v>0</v>
      </c>
      <c r="Y6" s="14">
        <f>IF(C32&gt;D32,1,0)</f>
        <v>0</v>
      </c>
      <c r="Z6" s="14">
        <f>IF(J11&gt;K11,1,0)</f>
        <v>0</v>
      </c>
      <c r="AA6" s="14">
        <f>IF(K18&gt;J18,1,0)</f>
        <v>0</v>
      </c>
      <c r="AB6" s="14">
        <f>IF(K21&gt;J21,1,0)</f>
        <v>0</v>
      </c>
      <c r="AC6" s="14">
        <f>IF(J27&gt;K27,1,0)</f>
        <v>0</v>
      </c>
      <c r="AD6" s="14">
        <f>IF(K32&gt;J32,1,0)</f>
        <v>0</v>
      </c>
    </row>
    <row r="7" spans="1:30" ht="15.6" x14ac:dyDescent="0.3">
      <c r="A7" s="25"/>
      <c r="B7" s="84">
        <v>5</v>
      </c>
      <c r="C7" s="79" t="s">
        <v>325</v>
      </c>
      <c r="D7" s="68"/>
      <c r="E7" s="68"/>
      <c r="F7" s="68"/>
      <c r="G7" s="68"/>
      <c r="H7" s="68"/>
      <c r="I7" s="68"/>
      <c r="J7" s="68"/>
      <c r="K7" s="80"/>
      <c r="L7" s="37"/>
      <c r="M7" s="62"/>
      <c r="N7" s="37"/>
      <c r="O7" s="27"/>
      <c r="P7" s="99" t="s">
        <v>330</v>
      </c>
      <c r="Q7" s="13">
        <f t="shared" si="0"/>
        <v>0</v>
      </c>
      <c r="R7" s="14">
        <f t="shared" si="1"/>
        <v>0</v>
      </c>
      <c r="S7" s="14">
        <f>SUM(C13,C16,D22,C27,D31,K13,K16,J22,K27,J31)</f>
        <v>0</v>
      </c>
      <c r="T7" s="14">
        <f>SUM(D13,D16,C22,D27,C31,J13,J16,K22,J27,K31)</f>
        <v>0</v>
      </c>
      <c r="U7" s="14">
        <f>IF(C13&gt;D13,1,0)</f>
        <v>0</v>
      </c>
      <c r="V7" s="14">
        <f>IF(C16&gt;D16,1,0)</f>
        <v>0</v>
      </c>
      <c r="W7" s="14">
        <f>IF(D22&gt;C22,1,0)</f>
        <v>0</v>
      </c>
      <c r="X7" s="14">
        <f>IF(C27&gt;D27,1,0)</f>
        <v>0</v>
      </c>
      <c r="Y7" s="14">
        <f>IF(D31&gt;C31,1,0)</f>
        <v>0</v>
      </c>
      <c r="Z7" s="14">
        <f>IF(K13&gt;J13,1,0)</f>
        <v>0</v>
      </c>
      <c r="AA7" s="14">
        <f>IF(K16&gt;J16,1,0)</f>
        <v>0</v>
      </c>
      <c r="AB7" s="14">
        <f>IF(J22&gt;K22,1,0)</f>
        <v>0</v>
      </c>
      <c r="AC7" s="14">
        <f>IF(K27&gt;J27,1,0)</f>
        <v>0</v>
      </c>
      <c r="AD7" s="14">
        <f>IF(J31&gt;K31,1,0)</f>
        <v>0</v>
      </c>
    </row>
    <row r="8" spans="1:30" thickBot="1" x14ac:dyDescent="0.35">
      <c r="A8" s="25"/>
      <c r="B8" s="85">
        <v>6</v>
      </c>
      <c r="C8" s="81" t="s">
        <v>132</v>
      </c>
      <c r="D8" s="71"/>
      <c r="E8" s="71"/>
      <c r="F8" s="71"/>
      <c r="G8" s="71"/>
      <c r="H8" s="71"/>
      <c r="I8" s="71"/>
      <c r="J8" s="71"/>
      <c r="K8" s="82"/>
      <c r="L8" s="37"/>
      <c r="M8" s="62"/>
      <c r="N8" s="37"/>
      <c r="O8" s="28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5.6" x14ac:dyDescent="0.3">
      <c r="A9" s="26"/>
      <c r="B9" s="151" t="s">
        <v>133</v>
      </c>
      <c r="C9" s="120"/>
      <c r="D9" s="120"/>
      <c r="E9" s="120"/>
      <c r="F9" s="120"/>
      <c r="G9" s="120"/>
      <c r="H9" s="152"/>
      <c r="I9" s="119" t="s">
        <v>134</v>
      </c>
      <c r="J9" s="120"/>
      <c r="K9" s="120"/>
      <c r="L9" s="120"/>
      <c r="M9" s="120"/>
      <c r="N9" s="50"/>
      <c r="O9" s="2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5.6" x14ac:dyDescent="0.3">
      <c r="A10" s="26"/>
      <c r="B10" s="20" t="s">
        <v>135</v>
      </c>
      <c r="C10" s="115" t="s">
        <v>136</v>
      </c>
      <c r="D10" s="116"/>
      <c r="E10" s="18"/>
      <c r="F10" s="63" t="s">
        <v>137</v>
      </c>
      <c r="G10" s="54" t="s">
        <v>183</v>
      </c>
      <c r="H10" s="17" t="s">
        <v>138</v>
      </c>
      <c r="I10" s="15" t="s">
        <v>139</v>
      </c>
      <c r="J10" s="115" t="s">
        <v>136</v>
      </c>
      <c r="K10" s="116"/>
      <c r="L10" s="18"/>
      <c r="M10" s="63" t="s">
        <v>137</v>
      </c>
      <c r="N10" s="54" t="s">
        <v>183</v>
      </c>
      <c r="O10" s="3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9.95" customHeight="1" x14ac:dyDescent="0.3">
      <c r="A11" s="26"/>
      <c r="B11" s="33" t="str">
        <f>C3</f>
        <v>GAZİANTEP (ŞAHİNBEY)</v>
      </c>
      <c r="C11" s="9"/>
      <c r="D11" s="9"/>
      <c r="E11" s="34" t="str">
        <f>C6</f>
        <v>OSMANİYE (MERKEZ)</v>
      </c>
      <c r="F11" s="55">
        <v>43215</v>
      </c>
      <c r="G11" s="53"/>
      <c r="H11" s="17"/>
      <c r="I11" s="7" t="str">
        <f>C6</f>
        <v>OSMANİYE (MERKEZ)</v>
      </c>
      <c r="J11" s="9"/>
      <c r="K11" s="9"/>
      <c r="L11" s="7" t="str">
        <f>C3</f>
        <v>GAZİANTEP (ŞAHİNBEY)</v>
      </c>
      <c r="M11" s="55">
        <v>43285</v>
      </c>
      <c r="N11" s="53"/>
      <c r="O11" s="3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19.95" customHeight="1" x14ac:dyDescent="0.3">
      <c r="A12" s="26"/>
      <c r="B12" s="33" t="str">
        <f>C5</f>
        <v>ELAZIĞ (MERKEZ)</v>
      </c>
      <c r="C12" s="9"/>
      <c r="D12" s="9"/>
      <c r="E12" s="34" t="str">
        <f>C4</f>
        <v>ADANA (ÇUKUROVA)</v>
      </c>
      <c r="F12" s="55">
        <v>43215</v>
      </c>
      <c r="G12" s="53"/>
      <c r="H12" s="17"/>
      <c r="I12" s="7" t="str">
        <f>C4</f>
        <v>ADANA (ÇUKUROVA)</v>
      </c>
      <c r="J12" s="9"/>
      <c r="K12" s="9"/>
      <c r="L12" s="7" t="str">
        <f>C5</f>
        <v>ELAZIĞ (MERKEZ)</v>
      </c>
      <c r="M12" s="55">
        <v>43285</v>
      </c>
      <c r="N12" s="53"/>
      <c r="O12" s="3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9.95" customHeight="1" x14ac:dyDescent="0.3">
      <c r="A13" s="26"/>
      <c r="B13" s="33" t="str">
        <f>C7</f>
        <v>GAZİANTEP (NİZİP)</v>
      </c>
      <c r="C13" s="8"/>
      <c r="D13" s="8"/>
      <c r="E13" s="7" t="str">
        <f>C8</f>
        <v>BAY</v>
      </c>
      <c r="F13" s="56"/>
      <c r="G13" s="51"/>
      <c r="H13" s="17"/>
      <c r="I13" s="7" t="str">
        <f>C7</f>
        <v>GAZİANTEP (NİZİP)</v>
      </c>
      <c r="J13" s="8"/>
      <c r="K13" s="8"/>
      <c r="L13" s="7" t="str">
        <f>C8</f>
        <v>BAY</v>
      </c>
      <c r="M13" s="56"/>
      <c r="N13" s="51"/>
      <c r="O13" s="32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4.4" x14ac:dyDescent="0.3">
      <c r="A14" s="26"/>
      <c r="B14" s="22"/>
      <c r="C14" s="17"/>
      <c r="D14" s="17"/>
      <c r="E14" s="17"/>
      <c r="F14" s="57"/>
      <c r="G14" s="22"/>
      <c r="H14" s="17"/>
      <c r="I14" s="17"/>
      <c r="J14" s="17"/>
      <c r="K14" s="17"/>
      <c r="L14" s="17"/>
      <c r="M14" s="57"/>
      <c r="N14" s="22"/>
      <c r="O14" s="2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5.6" x14ac:dyDescent="0.3">
      <c r="A15" s="26"/>
      <c r="B15" s="20" t="s">
        <v>140</v>
      </c>
      <c r="C15" s="115" t="s">
        <v>136</v>
      </c>
      <c r="D15" s="116"/>
      <c r="E15" s="18"/>
      <c r="F15" s="63" t="s">
        <v>137</v>
      </c>
      <c r="G15" s="54" t="s">
        <v>183</v>
      </c>
      <c r="H15" s="17"/>
      <c r="I15" s="15" t="s">
        <v>141</v>
      </c>
      <c r="J15" s="115" t="s">
        <v>136</v>
      </c>
      <c r="K15" s="116"/>
      <c r="L15" s="18"/>
      <c r="M15" s="63" t="s">
        <v>137</v>
      </c>
      <c r="N15" s="54" t="s">
        <v>183</v>
      </c>
      <c r="O15" s="3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9.95" customHeight="1" x14ac:dyDescent="0.3">
      <c r="A16" s="26"/>
      <c r="B16" s="21" t="str">
        <f>C7</f>
        <v>GAZİANTEP (NİZİP)</v>
      </c>
      <c r="C16" s="9"/>
      <c r="D16" s="9"/>
      <c r="E16" s="7" t="str">
        <f>C5</f>
        <v>ELAZIĞ (MERKEZ)</v>
      </c>
      <c r="F16" s="58">
        <v>43222</v>
      </c>
      <c r="G16" s="53"/>
      <c r="H16" s="17"/>
      <c r="I16" s="7" t="str">
        <f>C5</f>
        <v>ELAZIĞ (MERKEZ)</v>
      </c>
      <c r="J16" s="9"/>
      <c r="K16" s="9"/>
      <c r="L16" s="7" t="str">
        <f>C7</f>
        <v>GAZİANTEP (NİZİP)</v>
      </c>
      <c r="M16" s="58">
        <v>43292</v>
      </c>
      <c r="N16" s="53"/>
      <c r="O16" s="31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9.95" customHeight="1" x14ac:dyDescent="0.3">
      <c r="A17" s="26"/>
      <c r="B17" s="21" t="str">
        <f>C4</f>
        <v>ADANA (ÇUKUROVA)</v>
      </c>
      <c r="C17" s="9"/>
      <c r="D17" s="9"/>
      <c r="E17" s="7" t="str">
        <f>C3</f>
        <v>GAZİANTEP (ŞAHİNBEY)</v>
      </c>
      <c r="F17" s="58">
        <v>43222</v>
      </c>
      <c r="G17" s="53"/>
      <c r="H17" s="17"/>
      <c r="I17" s="7" t="s">
        <v>7</v>
      </c>
      <c r="J17" s="9"/>
      <c r="K17" s="9"/>
      <c r="L17" s="7" t="str">
        <f>C4</f>
        <v>ADANA (ÇUKUROVA)</v>
      </c>
      <c r="M17" s="58">
        <v>43292</v>
      </c>
      <c r="N17" s="53"/>
      <c r="O17" s="31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9.95" customHeight="1" x14ac:dyDescent="0.3">
      <c r="A18" s="26"/>
      <c r="B18" s="21" t="str">
        <f>C6</f>
        <v>OSMANİYE (MERKEZ)</v>
      </c>
      <c r="C18" s="8"/>
      <c r="D18" s="8"/>
      <c r="E18" s="7" t="str">
        <f>C8</f>
        <v>BAY</v>
      </c>
      <c r="F18" s="56"/>
      <c r="G18" s="51"/>
      <c r="H18" s="17"/>
      <c r="I18" s="7" t="str">
        <f>C6</f>
        <v>OSMANİYE (MERKEZ)</v>
      </c>
      <c r="J18" s="8"/>
      <c r="K18" s="8"/>
      <c r="L18" s="7" t="str">
        <f>C8</f>
        <v>BAY</v>
      </c>
      <c r="M18" s="56"/>
      <c r="N18" s="51"/>
      <c r="O18" s="32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4.4" x14ac:dyDescent="0.3">
      <c r="A19" s="26"/>
      <c r="B19" s="22"/>
      <c r="C19" s="17"/>
      <c r="D19" s="17"/>
      <c r="E19" s="17"/>
      <c r="F19" s="57"/>
      <c r="G19" s="22"/>
      <c r="H19" s="17"/>
      <c r="I19" s="17"/>
      <c r="J19" s="17"/>
      <c r="K19" s="17"/>
      <c r="L19" s="17"/>
      <c r="M19" s="57"/>
      <c r="N19" s="22"/>
      <c r="O19" s="2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6" x14ac:dyDescent="0.3">
      <c r="A20" s="26"/>
      <c r="B20" s="20" t="s">
        <v>142</v>
      </c>
      <c r="C20" s="115" t="s">
        <v>136</v>
      </c>
      <c r="D20" s="116"/>
      <c r="E20" s="18"/>
      <c r="F20" s="63" t="s">
        <v>137</v>
      </c>
      <c r="G20" s="54" t="s">
        <v>183</v>
      </c>
      <c r="H20" s="17"/>
      <c r="I20" s="15" t="s">
        <v>143</v>
      </c>
      <c r="J20" s="115" t="s">
        <v>136</v>
      </c>
      <c r="K20" s="116"/>
      <c r="L20" s="18"/>
      <c r="M20" s="63" t="s">
        <v>137</v>
      </c>
      <c r="N20" s="54" t="s">
        <v>183</v>
      </c>
      <c r="O20" s="3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9.95" customHeight="1" x14ac:dyDescent="0.3">
      <c r="A21" s="26"/>
      <c r="B21" s="21" t="str">
        <f>C6</f>
        <v>OSMANİYE (MERKEZ)</v>
      </c>
      <c r="C21" s="9"/>
      <c r="D21" s="9"/>
      <c r="E21" s="7" t="str">
        <f>C4</f>
        <v>ADANA (ÇUKUROVA)</v>
      </c>
      <c r="F21" s="58">
        <v>43229</v>
      </c>
      <c r="G21" s="53"/>
      <c r="H21" s="17"/>
      <c r="I21" s="7" t="str">
        <f>C4</f>
        <v>ADANA (ÇUKUROVA)</v>
      </c>
      <c r="J21" s="9"/>
      <c r="K21" s="9"/>
      <c r="L21" s="7" t="str">
        <f>C6</f>
        <v>OSMANİYE (MERKEZ)</v>
      </c>
      <c r="M21" s="58">
        <v>43299</v>
      </c>
      <c r="N21" s="53"/>
      <c r="O21" s="31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19.95" customHeight="1" x14ac:dyDescent="0.3">
      <c r="A22" s="26"/>
      <c r="B22" s="21" t="str">
        <f>C3</f>
        <v>GAZİANTEP (ŞAHİNBEY)</v>
      </c>
      <c r="C22" s="9"/>
      <c r="D22" s="9"/>
      <c r="E22" s="7" t="str">
        <f>C7</f>
        <v>GAZİANTEP (NİZİP)</v>
      </c>
      <c r="F22" s="58">
        <v>43229</v>
      </c>
      <c r="G22" s="53"/>
      <c r="H22" s="17"/>
      <c r="I22" s="7" t="str">
        <f>C7</f>
        <v>GAZİANTEP (NİZİP)</v>
      </c>
      <c r="J22" s="9"/>
      <c r="K22" s="9"/>
      <c r="L22" s="7" t="str">
        <f>C3</f>
        <v>GAZİANTEP (ŞAHİNBEY)</v>
      </c>
      <c r="M22" s="58">
        <v>43299</v>
      </c>
      <c r="N22" s="53"/>
      <c r="O22" s="31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9.95" customHeight="1" x14ac:dyDescent="0.3">
      <c r="A23" s="26"/>
      <c r="B23" s="21" t="str">
        <f>C5</f>
        <v>ELAZIĞ (MERKEZ)</v>
      </c>
      <c r="C23" s="8"/>
      <c r="D23" s="8"/>
      <c r="E23" s="7" t="str">
        <f>C8</f>
        <v>BAY</v>
      </c>
      <c r="F23" s="56"/>
      <c r="G23" s="51"/>
      <c r="H23" s="17"/>
      <c r="I23" s="7" t="str">
        <f>C5</f>
        <v>ELAZIĞ (MERKEZ)</v>
      </c>
      <c r="J23" s="8"/>
      <c r="K23" s="8"/>
      <c r="L23" s="7" t="str">
        <f>C8</f>
        <v>BAY</v>
      </c>
      <c r="M23" s="56"/>
      <c r="N23" s="51"/>
      <c r="O23" s="32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customHeight="1" x14ac:dyDescent="0.3">
      <c r="A24" s="26"/>
      <c r="B24" s="22"/>
      <c r="C24" s="17"/>
      <c r="D24" s="17"/>
      <c r="E24" s="17"/>
      <c r="F24" s="57"/>
      <c r="G24" s="22"/>
      <c r="H24" s="17"/>
      <c r="I24" s="17"/>
      <c r="J24" s="17"/>
      <c r="K24" s="17"/>
      <c r="L24" s="17"/>
      <c r="M24" s="57"/>
      <c r="N24" s="22"/>
      <c r="O24" s="2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15.75" customHeight="1" x14ac:dyDescent="0.3">
      <c r="A25" s="26"/>
      <c r="B25" s="20" t="s">
        <v>144</v>
      </c>
      <c r="C25" s="115" t="s">
        <v>136</v>
      </c>
      <c r="D25" s="116"/>
      <c r="E25" s="18"/>
      <c r="F25" s="63" t="s">
        <v>137</v>
      </c>
      <c r="G25" s="54" t="s">
        <v>183</v>
      </c>
      <c r="H25" s="17"/>
      <c r="I25" s="15" t="s">
        <v>145</v>
      </c>
      <c r="J25" s="115" t="s">
        <v>136</v>
      </c>
      <c r="K25" s="116"/>
      <c r="L25" s="18"/>
      <c r="M25" s="63" t="s">
        <v>137</v>
      </c>
      <c r="N25" s="54" t="s">
        <v>183</v>
      </c>
      <c r="O25" s="3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19.95" customHeight="1" x14ac:dyDescent="0.3">
      <c r="A26" s="26"/>
      <c r="B26" s="21" t="str">
        <f>C5</f>
        <v>ELAZIĞ (MERKEZ)</v>
      </c>
      <c r="C26" s="9"/>
      <c r="D26" s="9"/>
      <c r="E26" s="7" t="str">
        <f>C3</f>
        <v>GAZİANTEP (ŞAHİNBEY)</v>
      </c>
      <c r="F26" s="58">
        <v>43271</v>
      </c>
      <c r="G26" s="53"/>
      <c r="H26" s="17"/>
      <c r="I26" s="7" t="str">
        <f>C3</f>
        <v>GAZİANTEP (ŞAHİNBEY)</v>
      </c>
      <c r="J26" s="9"/>
      <c r="K26" s="9"/>
      <c r="L26" s="7" t="str">
        <f>C5</f>
        <v>ELAZIĞ (MERKEZ)</v>
      </c>
      <c r="M26" s="58">
        <v>43306</v>
      </c>
      <c r="N26" s="53"/>
      <c r="O26" s="31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19.95" customHeight="1" x14ac:dyDescent="0.3">
      <c r="A27" s="26"/>
      <c r="B27" s="21" t="str">
        <f>C7</f>
        <v>GAZİANTEP (NİZİP)</v>
      </c>
      <c r="C27" s="9"/>
      <c r="D27" s="9"/>
      <c r="E27" s="7" t="str">
        <f>C6</f>
        <v>OSMANİYE (MERKEZ)</v>
      </c>
      <c r="F27" s="58">
        <v>43271</v>
      </c>
      <c r="G27" s="53"/>
      <c r="H27" s="17"/>
      <c r="I27" s="7" t="str">
        <f>C6</f>
        <v>OSMANİYE (MERKEZ)</v>
      </c>
      <c r="J27" s="9"/>
      <c r="K27" s="9"/>
      <c r="L27" s="7" t="str">
        <f>C7</f>
        <v>GAZİANTEP (NİZİP)</v>
      </c>
      <c r="M27" s="58">
        <v>43306</v>
      </c>
      <c r="N27" s="53"/>
      <c r="O27" s="31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9.95" customHeight="1" x14ac:dyDescent="0.3">
      <c r="A28" s="26"/>
      <c r="B28" s="21" t="str">
        <f>C4</f>
        <v>ADANA (ÇUKUROVA)</v>
      </c>
      <c r="C28" s="8"/>
      <c r="D28" s="8"/>
      <c r="E28" s="7" t="str">
        <f>C8</f>
        <v>BAY</v>
      </c>
      <c r="F28" s="56"/>
      <c r="G28" s="51"/>
      <c r="H28" s="17"/>
      <c r="I28" s="7" t="str">
        <f>C4</f>
        <v>ADANA (ÇUKUROVA)</v>
      </c>
      <c r="J28" s="8"/>
      <c r="K28" s="8"/>
      <c r="L28" s="7" t="str">
        <f>C8</f>
        <v>BAY</v>
      </c>
      <c r="M28" s="56"/>
      <c r="N28" s="51"/>
      <c r="O28" s="32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15.75" customHeight="1" x14ac:dyDescent="0.3">
      <c r="A29" s="26"/>
      <c r="B29" s="22"/>
      <c r="C29" s="17"/>
      <c r="D29" s="17"/>
      <c r="E29" s="17"/>
      <c r="F29" s="57"/>
      <c r="G29" s="22"/>
      <c r="H29" s="17"/>
      <c r="I29" s="17"/>
      <c r="J29" s="17"/>
      <c r="K29" s="17"/>
      <c r="L29" s="17"/>
      <c r="M29" s="57"/>
      <c r="N29" s="22"/>
      <c r="O29" s="2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15.75" customHeight="1" x14ac:dyDescent="0.3">
      <c r="A30" s="26"/>
      <c r="B30" s="20" t="s">
        <v>146</v>
      </c>
      <c r="C30" s="115" t="s">
        <v>136</v>
      </c>
      <c r="D30" s="116"/>
      <c r="E30" s="18"/>
      <c r="F30" s="63" t="s">
        <v>137</v>
      </c>
      <c r="G30" s="54" t="s">
        <v>183</v>
      </c>
      <c r="H30" s="17"/>
      <c r="I30" s="15" t="s">
        <v>147</v>
      </c>
      <c r="J30" s="115" t="s">
        <v>136</v>
      </c>
      <c r="K30" s="116"/>
      <c r="L30" s="18"/>
      <c r="M30" s="63" t="s">
        <v>137</v>
      </c>
      <c r="N30" s="54" t="s">
        <v>183</v>
      </c>
      <c r="O30" s="3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19.95" customHeight="1" x14ac:dyDescent="0.3">
      <c r="A31" s="26"/>
      <c r="B31" s="21" t="str">
        <f>C4</f>
        <v>ADANA (ÇUKUROVA)</v>
      </c>
      <c r="C31" s="9"/>
      <c r="D31" s="9"/>
      <c r="E31" s="7" t="str">
        <f>C7</f>
        <v>GAZİANTEP (NİZİP)</v>
      </c>
      <c r="F31" s="58">
        <v>43278</v>
      </c>
      <c r="G31" s="53"/>
      <c r="H31" s="17"/>
      <c r="I31" s="7" t="str">
        <f>C7</f>
        <v>GAZİANTEP (NİZİP)</v>
      </c>
      <c r="J31" s="9"/>
      <c r="K31" s="9"/>
      <c r="L31" s="7" t="str">
        <f>C4</f>
        <v>ADANA (ÇUKUROVA)</v>
      </c>
      <c r="M31" s="58">
        <v>43313</v>
      </c>
      <c r="N31" s="53"/>
      <c r="O31" s="31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19.95" customHeight="1" x14ac:dyDescent="0.3">
      <c r="A32" s="26"/>
      <c r="B32" s="21" t="str">
        <f>C6</f>
        <v>OSMANİYE (MERKEZ)</v>
      </c>
      <c r="C32" s="9"/>
      <c r="D32" s="9"/>
      <c r="E32" s="7" t="str">
        <f>C5</f>
        <v>ELAZIĞ (MERKEZ)</v>
      </c>
      <c r="F32" s="58">
        <v>43278</v>
      </c>
      <c r="G32" s="53"/>
      <c r="H32" s="17"/>
      <c r="I32" s="7" t="str">
        <f>C5</f>
        <v>ELAZIĞ (MERKEZ)</v>
      </c>
      <c r="J32" s="9"/>
      <c r="K32" s="9"/>
      <c r="L32" s="7" t="str">
        <f>C6</f>
        <v>OSMANİYE (MERKEZ)</v>
      </c>
      <c r="M32" s="58">
        <v>43313</v>
      </c>
      <c r="N32" s="53"/>
      <c r="O32" s="31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9.95" customHeight="1" x14ac:dyDescent="0.3">
      <c r="A33" s="26"/>
      <c r="B33" s="21" t="str">
        <f>C3</f>
        <v>GAZİANTEP (ŞAHİNBEY)</v>
      </c>
      <c r="C33" s="8"/>
      <c r="D33" s="8"/>
      <c r="E33" s="7" t="str">
        <f>C8</f>
        <v>BAY</v>
      </c>
      <c r="F33" s="56"/>
      <c r="G33" s="51"/>
      <c r="H33" s="17"/>
      <c r="I33" s="7" t="str">
        <f>C3</f>
        <v>GAZİANTEP (ŞAHİNBEY)</v>
      </c>
      <c r="J33" s="8"/>
      <c r="K33" s="8"/>
      <c r="L33" s="7" t="str">
        <f>C8</f>
        <v>BAY</v>
      </c>
      <c r="M33" s="56"/>
      <c r="N33" s="51"/>
      <c r="O33" s="32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.75" customHeight="1" x14ac:dyDescent="0.3">
      <c r="A34" s="25"/>
      <c r="B34" s="23"/>
      <c r="C34" s="16"/>
      <c r="D34" s="16"/>
      <c r="E34" s="16"/>
      <c r="F34" s="59"/>
      <c r="G34" s="16"/>
      <c r="H34" s="16"/>
      <c r="I34" s="16"/>
      <c r="J34" s="16"/>
      <c r="K34" s="16"/>
      <c r="L34" s="16"/>
      <c r="M34" s="59"/>
      <c r="N34" s="16"/>
      <c r="O34" s="16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.75" customHeight="1" x14ac:dyDescent="0.3">
      <c r="A35" s="25"/>
      <c r="B35" s="23"/>
      <c r="C35" s="16"/>
      <c r="D35" s="16"/>
      <c r="E35" s="16"/>
      <c r="F35" s="59"/>
      <c r="G35" s="16"/>
      <c r="H35" s="16"/>
      <c r="I35" s="16"/>
      <c r="J35" s="16"/>
      <c r="K35" s="16"/>
      <c r="L35" s="16"/>
      <c r="M35" s="59"/>
      <c r="N35" s="16"/>
      <c r="O35" s="16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5.75" customHeight="1" x14ac:dyDescent="0.3"/>
    <row r="37" spans="1:30" ht="15.75" customHeight="1" x14ac:dyDescent="0.3"/>
    <row r="38" spans="1:30" ht="15.75" customHeight="1" x14ac:dyDescent="0.3"/>
    <row r="39" spans="1:30" ht="15.75" customHeight="1" x14ac:dyDescent="0.3"/>
    <row r="40" spans="1:30" ht="15.75" customHeight="1" x14ac:dyDescent="0.3"/>
    <row r="41" spans="1:30" ht="15.75" customHeight="1" x14ac:dyDescent="0.3"/>
    <row r="42" spans="1:30" ht="15.75" customHeight="1" x14ac:dyDescent="0.3"/>
    <row r="43" spans="1:30" ht="15.75" customHeight="1" x14ac:dyDescent="0.3"/>
    <row r="44" spans="1:30" ht="15.75" customHeight="1" x14ac:dyDescent="0.3"/>
    <row r="45" spans="1:30" ht="15.75" customHeight="1" x14ac:dyDescent="0.3"/>
    <row r="46" spans="1:30" ht="15.75" customHeight="1" x14ac:dyDescent="0.3"/>
    <row r="47" spans="1:30" ht="15.75" customHeight="1" x14ac:dyDescent="0.3"/>
    <row r="48" spans="1:3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</sheetData>
  <sheetProtection algorithmName="SHA-512" hashValue="rzRvMbJvLysxzp9rBcW2qIL4wolD7wPcEtPbNFJBXEalg4iwd8LgApILxvIz/s5XLlhBGzTFKDXKok8UU4UpVg==" saltValue="7T5DbiBT7TIeDH5MtzNn2A==" spinCount="100000" sheet="1" objects="1" scenarios="1"/>
  <mergeCells count="14">
    <mergeCell ref="C30:D30"/>
    <mergeCell ref="J30:K30"/>
    <mergeCell ref="C15:D15"/>
    <mergeCell ref="J15:K15"/>
    <mergeCell ref="C20:D20"/>
    <mergeCell ref="J20:K20"/>
    <mergeCell ref="C25:D25"/>
    <mergeCell ref="J25:K25"/>
    <mergeCell ref="B1:M1"/>
    <mergeCell ref="C2:K2"/>
    <mergeCell ref="B9:H9"/>
    <mergeCell ref="I9:M9"/>
    <mergeCell ref="C10:D10"/>
    <mergeCell ref="J10:K10"/>
  </mergeCells>
  <printOptions horizontalCentered="1" verticalCentered="1"/>
  <pageMargins left="0.15748031496062992" right="0.15748031496062992" top="0.27559055118110237" bottom="0.19685039370078741" header="0" footer="0"/>
  <pageSetup scale="86" orientation="landscape" r:id="rId1"/>
  <colBreaks count="1" manualBreakCount="1">
    <brk id="15" max="34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showGridLines="0" zoomScaleNormal="100" workbookViewId="0">
      <selection activeCell="P16" sqref="P16"/>
    </sheetView>
  </sheetViews>
  <sheetFormatPr defaultColWidth="14.44140625" defaultRowHeight="15" customHeight="1" x14ac:dyDescent="0.3"/>
  <cols>
    <col min="1" max="1" width="2.77734375" style="49" customWidth="1"/>
    <col min="2" max="2" width="22.77734375" style="49" customWidth="1"/>
    <col min="3" max="4" width="3.77734375" style="49" customWidth="1"/>
    <col min="5" max="5" width="22.77734375" style="49" customWidth="1"/>
    <col min="6" max="6" width="8.77734375" style="60" customWidth="1"/>
    <col min="7" max="7" width="13.77734375" style="49" customWidth="1"/>
    <col min="8" max="8" width="1.77734375" style="49" customWidth="1"/>
    <col min="9" max="9" width="22.77734375" style="49" customWidth="1"/>
    <col min="10" max="11" width="3.77734375" style="49" customWidth="1"/>
    <col min="12" max="12" width="22.77734375" style="49" customWidth="1"/>
    <col min="13" max="13" width="8.77734375" style="60" customWidth="1"/>
    <col min="14" max="14" width="13.77734375" style="49" customWidth="1"/>
    <col min="15" max="15" width="1.77734375" style="49" customWidth="1"/>
    <col min="16" max="16" width="26.5546875" style="49" bestFit="1" customWidth="1"/>
    <col min="17" max="17" width="6.33203125" style="49" customWidth="1"/>
    <col min="18" max="18" width="7.109375" style="49" customWidth="1"/>
    <col min="19" max="19" width="10.5546875" style="49" customWidth="1"/>
    <col min="20" max="20" width="11.77734375" style="49" customWidth="1"/>
    <col min="21" max="21" width="8.5546875" style="49" hidden="1" customWidth="1"/>
    <col min="22" max="23" width="8.109375" style="49" hidden="1" customWidth="1"/>
    <col min="24" max="29" width="8.5546875" style="49" hidden="1" customWidth="1"/>
    <col min="30" max="30" width="9.6640625" style="49" hidden="1" customWidth="1"/>
    <col min="31" max="16384" width="14.44140625" style="49"/>
  </cols>
  <sheetData>
    <row r="1" spans="1:30" ht="21.6" thickBot="1" x14ac:dyDescent="0.35">
      <c r="A1" s="24"/>
      <c r="B1" s="124" t="s">
        <v>159</v>
      </c>
      <c r="C1" s="125"/>
      <c r="D1" s="125"/>
      <c r="E1" s="125"/>
      <c r="F1" s="125"/>
      <c r="G1" s="126"/>
      <c r="H1" s="125"/>
      <c r="I1" s="125"/>
      <c r="J1" s="125"/>
      <c r="K1" s="125"/>
      <c r="L1" s="125"/>
      <c r="M1" s="127"/>
      <c r="N1" s="52"/>
      <c r="O1" s="27"/>
      <c r="P1" s="11" t="s">
        <v>331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16.2" thickBot="1" x14ac:dyDescent="0.35">
      <c r="A2" s="25"/>
      <c r="B2" s="47" t="s">
        <v>177</v>
      </c>
      <c r="C2" s="130" t="s">
        <v>131</v>
      </c>
      <c r="D2" s="131"/>
      <c r="E2" s="131"/>
      <c r="F2" s="131"/>
      <c r="G2" s="131"/>
      <c r="H2" s="131"/>
      <c r="I2" s="131"/>
      <c r="J2" s="131"/>
      <c r="K2" s="132"/>
      <c r="L2" s="35"/>
      <c r="M2" s="61"/>
      <c r="N2" s="48"/>
      <c r="O2" s="27"/>
      <c r="P2" s="40" t="s">
        <v>131</v>
      </c>
      <c r="Q2" s="41" t="s">
        <v>166</v>
      </c>
      <c r="R2" s="41" t="s">
        <v>168</v>
      </c>
      <c r="S2" s="41" t="s">
        <v>167</v>
      </c>
      <c r="T2" s="41" t="s">
        <v>169</v>
      </c>
      <c r="U2" s="41" t="s">
        <v>135</v>
      </c>
      <c r="V2" s="41" t="s">
        <v>170</v>
      </c>
      <c r="W2" s="41" t="s">
        <v>171</v>
      </c>
      <c r="X2" s="41" t="s">
        <v>144</v>
      </c>
      <c r="Y2" s="41" t="s">
        <v>146</v>
      </c>
      <c r="Z2" s="41" t="s">
        <v>139</v>
      </c>
      <c r="AA2" s="41" t="s">
        <v>141</v>
      </c>
      <c r="AB2" s="41" t="s">
        <v>143</v>
      </c>
      <c r="AC2" s="41" t="s">
        <v>145</v>
      </c>
      <c r="AD2" s="41" t="s">
        <v>147</v>
      </c>
    </row>
    <row r="3" spans="1:30" ht="15.6" x14ac:dyDescent="0.3">
      <c r="A3" s="25"/>
      <c r="B3" s="83">
        <v>1</v>
      </c>
      <c r="C3" s="77" t="s">
        <v>332</v>
      </c>
      <c r="D3" s="65"/>
      <c r="E3" s="65"/>
      <c r="F3" s="65"/>
      <c r="G3" s="65"/>
      <c r="H3" s="65"/>
      <c r="I3" s="65"/>
      <c r="J3" s="65"/>
      <c r="K3" s="78"/>
      <c r="L3" s="37"/>
      <c r="M3" s="62"/>
      <c r="N3" s="37"/>
      <c r="O3" s="27"/>
      <c r="P3" s="98" t="s">
        <v>337</v>
      </c>
      <c r="Q3" s="13">
        <f>SUM(U3:AD3)</f>
        <v>0</v>
      </c>
      <c r="R3" s="14">
        <f>SUM((S3)-(T3))</f>
        <v>0</v>
      </c>
      <c r="S3" s="14">
        <f>SUM(C11,D17,C22,D26,C33,K11,J17,K22,J26,K33)</f>
        <v>0</v>
      </c>
      <c r="T3" s="14">
        <f>SUM(D11,C17,D22,C26,D33,J11,K17,J22,K26,J33)</f>
        <v>0</v>
      </c>
      <c r="U3" s="14">
        <f>IF(C11&gt;D11,1,0)</f>
        <v>0</v>
      </c>
      <c r="V3" s="14">
        <f>IF(D17&gt;C17,1,0)</f>
        <v>0</v>
      </c>
      <c r="W3" s="14">
        <f>IF(C22&gt;D22,1,0)</f>
        <v>0</v>
      </c>
      <c r="X3" s="14">
        <f>IF(D26&gt;C26,1,0)</f>
        <v>0</v>
      </c>
      <c r="Y3" s="14">
        <f>IF(C33&gt;D33,1,0)</f>
        <v>0</v>
      </c>
      <c r="Z3" s="14">
        <f>IF(K11&gt;J11,1,0)</f>
        <v>0</v>
      </c>
      <c r="AA3" s="14">
        <f>IF(J17&gt;K17,1,0)</f>
        <v>0</v>
      </c>
      <c r="AB3" s="14">
        <f>IF(K22&gt;J22,1,0)</f>
        <v>0</v>
      </c>
      <c r="AC3" s="14">
        <f>IF(J26&gt;K26,1,0)</f>
        <v>0</v>
      </c>
      <c r="AD3" s="14">
        <f>IF(K33&gt;J33,1,0)</f>
        <v>0</v>
      </c>
    </row>
    <row r="4" spans="1:30" ht="15.6" x14ac:dyDescent="0.3">
      <c r="A4" s="25"/>
      <c r="B4" s="84">
        <v>2</v>
      </c>
      <c r="C4" s="79" t="s">
        <v>333</v>
      </c>
      <c r="D4" s="68"/>
      <c r="E4" s="68"/>
      <c r="F4" s="68"/>
      <c r="G4" s="68"/>
      <c r="H4" s="68"/>
      <c r="I4" s="68"/>
      <c r="J4" s="68"/>
      <c r="K4" s="80"/>
      <c r="L4" s="37"/>
      <c r="M4" s="62"/>
      <c r="N4" s="37"/>
      <c r="O4" s="27"/>
      <c r="P4" s="99" t="s">
        <v>338</v>
      </c>
      <c r="Q4" s="13">
        <f t="shared" ref="Q4:Q7" si="0">SUM(U4:AD4)</f>
        <v>0</v>
      </c>
      <c r="R4" s="14">
        <f t="shared" ref="R4:R7" si="1">SUM((S4)-(T4))</f>
        <v>0</v>
      </c>
      <c r="S4" s="14">
        <f>SUM(D12,C17,D21,C28,C31,J12,K17,J21,K28,K31)</f>
        <v>0</v>
      </c>
      <c r="T4" s="14">
        <f>SUM(C12,D17,C21,D28,D31,K12,J17,K21,J28,J31)</f>
        <v>0</v>
      </c>
      <c r="U4" s="14">
        <f>IF(D12&gt;C12,1,0)</f>
        <v>0</v>
      </c>
      <c r="V4" s="14">
        <f>IF(C17&gt;D17,1,0)</f>
        <v>0</v>
      </c>
      <c r="W4" s="14">
        <f>IF(D21&gt;C21,1,0)</f>
        <v>0</v>
      </c>
      <c r="X4" s="14">
        <f>IF(C28&gt;D28,1,0)</f>
        <v>0</v>
      </c>
      <c r="Y4" s="14">
        <f>IF(C31&gt;D31,1,0)</f>
        <v>0</v>
      </c>
      <c r="Z4" s="14">
        <f>IF(J12&gt;K12,1,0)</f>
        <v>0</v>
      </c>
      <c r="AA4" s="14">
        <f>IF(K17&gt;J17,1,0)</f>
        <v>0</v>
      </c>
      <c r="AB4" s="14">
        <f>IF(J21&gt;K21,1,0)</f>
        <v>0</v>
      </c>
      <c r="AC4" s="14">
        <f>IF(K28&gt;J28,1,0)</f>
        <v>0</v>
      </c>
      <c r="AD4" s="14">
        <f>IF(K31&gt;J31,1,0)</f>
        <v>0</v>
      </c>
    </row>
    <row r="5" spans="1:30" ht="15.6" x14ac:dyDescent="0.3">
      <c r="A5" s="25"/>
      <c r="B5" s="84">
        <v>3</v>
      </c>
      <c r="C5" s="79" t="s">
        <v>334</v>
      </c>
      <c r="D5" s="68"/>
      <c r="E5" s="68"/>
      <c r="F5" s="68"/>
      <c r="G5" s="68"/>
      <c r="H5" s="68"/>
      <c r="I5" s="68"/>
      <c r="J5" s="68"/>
      <c r="K5" s="80"/>
      <c r="L5" s="37"/>
      <c r="M5" s="62"/>
      <c r="N5" s="37"/>
      <c r="O5" s="27"/>
      <c r="P5" s="99" t="s">
        <v>339</v>
      </c>
      <c r="Q5" s="13">
        <f t="shared" si="0"/>
        <v>0</v>
      </c>
      <c r="R5" s="14">
        <f t="shared" si="1"/>
        <v>0</v>
      </c>
      <c r="S5" s="14">
        <f>SUM(C12,D16,C23,C26,D32,K12,J16,K23,K26,J32)</f>
        <v>0</v>
      </c>
      <c r="T5" s="14">
        <f>SUM(D12,C16,D23,D26,C32,J12,K16,J23,J26,K32)</f>
        <v>0</v>
      </c>
      <c r="U5" s="14">
        <f>IF(C12&gt;D12,1,0)</f>
        <v>0</v>
      </c>
      <c r="V5" s="14">
        <f>IF(D16&gt;C16,1,0)</f>
        <v>0</v>
      </c>
      <c r="W5" s="14">
        <f>IF(C23&gt;D23,1,0)</f>
        <v>0</v>
      </c>
      <c r="X5" s="14">
        <f>IF(C26&gt;D26,1,0)</f>
        <v>0</v>
      </c>
      <c r="Y5" s="14">
        <f>IF(D32&gt;C32,1,0)</f>
        <v>0</v>
      </c>
      <c r="Z5" s="14">
        <f>IF(K12&gt;J12,1,0)</f>
        <v>0</v>
      </c>
      <c r="AA5" s="14">
        <f>IF(J16&gt;K16,1,0)</f>
        <v>0</v>
      </c>
      <c r="AB5" s="14">
        <f>IF(K23&gt;J23,1,0)</f>
        <v>0</v>
      </c>
      <c r="AC5" s="14">
        <f>IF(K26&gt;J26,1,0)</f>
        <v>0</v>
      </c>
      <c r="AD5" s="14">
        <f>IF(J32&gt;K32,1,0)</f>
        <v>0</v>
      </c>
    </row>
    <row r="6" spans="1:30" ht="15.6" x14ac:dyDescent="0.3">
      <c r="A6" s="25"/>
      <c r="B6" s="84">
        <v>4</v>
      </c>
      <c r="C6" s="79" t="s">
        <v>335</v>
      </c>
      <c r="D6" s="68"/>
      <c r="E6" s="68"/>
      <c r="F6" s="68"/>
      <c r="G6" s="68"/>
      <c r="H6" s="68"/>
      <c r="I6" s="68"/>
      <c r="J6" s="68"/>
      <c r="K6" s="80"/>
      <c r="L6" s="37"/>
      <c r="M6" s="62"/>
      <c r="N6" s="37"/>
      <c r="O6" s="27"/>
      <c r="P6" s="99" t="s">
        <v>340</v>
      </c>
      <c r="Q6" s="13">
        <f t="shared" si="0"/>
        <v>0</v>
      </c>
      <c r="R6" s="14">
        <f t="shared" si="1"/>
        <v>0</v>
      </c>
      <c r="S6" s="14">
        <f>SUM(D11,C18,C21,D27,C32,J11,K18,K21,J27,K32)</f>
        <v>0</v>
      </c>
      <c r="T6" s="14">
        <f>SUM(C11,D18,D21,C27,D32,K11,J18,J21,K27,J32)</f>
        <v>0</v>
      </c>
      <c r="U6" s="14">
        <f>IF(D11&gt;C11,1,0)</f>
        <v>0</v>
      </c>
      <c r="V6" s="14">
        <f>IF(C18&gt;D18,1,0)</f>
        <v>0</v>
      </c>
      <c r="W6" s="14">
        <f>IF(C21&gt;D21,1,0)</f>
        <v>0</v>
      </c>
      <c r="X6" s="14">
        <f>IF(D27&gt;C27,1,0)</f>
        <v>0</v>
      </c>
      <c r="Y6" s="14">
        <f>IF(C32&gt;D32,1,0)</f>
        <v>0</v>
      </c>
      <c r="Z6" s="14">
        <f>IF(J11&gt;K11,1,0)</f>
        <v>0</v>
      </c>
      <c r="AA6" s="14">
        <f>IF(K18&gt;J18,1,0)</f>
        <v>0</v>
      </c>
      <c r="AB6" s="14">
        <f>IF(K21&gt;J21,1,0)</f>
        <v>0</v>
      </c>
      <c r="AC6" s="14">
        <f>IF(J27&gt;K27,1,0)</f>
        <v>0</v>
      </c>
      <c r="AD6" s="14">
        <f>IF(K32&gt;J32,1,0)</f>
        <v>0</v>
      </c>
    </row>
    <row r="7" spans="1:30" ht="15.6" x14ac:dyDescent="0.3">
      <c r="A7" s="25"/>
      <c r="B7" s="84">
        <v>5</v>
      </c>
      <c r="C7" s="79" t="s">
        <v>336</v>
      </c>
      <c r="D7" s="68"/>
      <c r="E7" s="68"/>
      <c r="F7" s="68"/>
      <c r="G7" s="68"/>
      <c r="H7" s="68"/>
      <c r="I7" s="68"/>
      <c r="J7" s="68"/>
      <c r="K7" s="80"/>
      <c r="L7" s="37"/>
      <c r="M7" s="62"/>
      <c r="N7" s="37"/>
      <c r="O7" s="27"/>
      <c r="P7" s="99" t="s">
        <v>341</v>
      </c>
      <c r="Q7" s="13">
        <f t="shared" si="0"/>
        <v>0</v>
      </c>
      <c r="R7" s="14">
        <f t="shared" si="1"/>
        <v>0</v>
      </c>
      <c r="S7" s="14">
        <f>SUM(C13,C16,D22,C27,D31,K13,K16,J22,K27,J31)</f>
        <v>0</v>
      </c>
      <c r="T7" s="14">
        <f>SUM(D13,D16,C22,D27,C31,J13,J16,K22,J27,K31)</f>
        <v>0</v>
      </c>
      <c r="U7" s="14">
        <f>IF(C13&gt;D13,1,0)</f>
        <v>0</v>
      </c>
      <c r="V7" s="14">
        <f>IF(C16&gt;D16,1,0)</f>
        <v>0</v>
      </c>
      <c r="W7" s="14">
        <f>IF(D22&gt;C22,1,0)</f>
        <v>0</v>
      </c>
      <c r="X7" s="14">
        <f>IF(C27&gt;D27,1,0)</f>
        <v>0</v>
      </c>
      <c r="Y7" s="14">
        <f>IF(D31&gt;C31,1,0)</f>
        <v>0</v>
      </c>
      <c r="Z7" s="14">
        <f>IF(K13&gt;J13,1,0)</f>
        <v>0</v>
      </c>
      <c r="AA7" s="14">
        <f>IF(K16&gt;J16,1,0)</f>
        <v>0</v>
      </c>
      <c r="AB7" s="14">
        <f>IF(J22&gt;K22,1,0)</f>
        <v>0</v>
      </c>
      <c r="AC7" s="14">
        <f>IF(K27&gt;J27,1,0)</f>
        <v>0</v>
      </c>
      <c r="AD7" s="14">
        <f>IF(J31&gt;K31,1,0)</f>
        <v>0</v>
      </c>
    </row>
    <row r="8" spans="1:30" thickBot="1" x14ac:dyDescent="0.35">
      <c r="A8" s="25"/>
      <c r="B8" s="85">
        <v>6</v>
      </c>
      <c r="C8" s="81" t="s">
        <v>132</v>
      </c>
      <c r="D8" s="71"/>
      <c r="E8" s="71"/>
      <c r="F8" s="71"/>
      <c r="G8" s="71"/>
      <c r="H8" s="71"/>
      <c r="I8" s="71"/>
      <c r="J8" s="71"/>
      <c r="K8" s="82"/>
      <c r="L8" s="37"/>
      <c r="M8" s="62"/>
      <c r="N8" s="37"/>
      <c r="O8" s="28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5.6" x14ac:dyDescent="0.3">
      <c r="A9" s="26"/>
      <c r="B9" s="151" t="s">
        <v>133</v>
      </c>
      <c r="C9" s="120"/>
      <c r="D9" s="120"/>
      <c r="E9" s="120"/>
      <c r="F9" s="120"/>
      <c r="G9" s="120"/>
      <c r="H9" s="152"/>
      <c r="I9" s="119" t="s">
        <v>134</v>
      </c>
      <c r="J9" s="120"/>
      <c r="K9" s="120"/>
      <c r="L9" s="120"/>
      <c r="M9" s="120"/>
      <c r="N9" s="50"/>
      <c r="O9" s="2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5.6" x14ac:dyDescent="0.3">
      <c r="A10" s="26"/>
      <c r="B10" s="20" t="s">
        <v>135</v>
      </c>
      <c r="C10" s="115" t="s">
        <v>136</v>
      </c>
      <c r="D10" s="116"/>
      <c r="E10" s="18"/>
      <c r="F10" s="63" t="s">
        <v>137</v>
      </c>
      <c r="G10" s="54" t="s">
        <v>183</v>
      </c>
      <c r="H10" s="17" t="s">
        <v>138</v>
      </c>
      <c r="I10" s="15" t="s">
        <v>139</v>
      </c>
      <c r="J10" s="115" t="s">
        <v>136</v>
      </c>
      <c r="K10" s="116"/>
      <c r="L10" s="18"/>
      <c r="M10" s="63" t="s">
        <v>137</v>
      </c>
      <c r="N10" s="54" t="s">
        <v>183</v>
      </c>
      <c r="O10" s="3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9.95" customHeight="1" x14ac:dyDescent="0.3">
      <c r="A11" s="26"/>
      <c r="B11" s="33" t="str">
        <f>C3</f>
        <v>ANKARA (KIZILCAHAMAM)</v>
      </c>
      <c r="C11" s="9"/>
      <c r="D11" s="9"/>
      <c r="E11" s="34" t="str">
        <f>C6</f>
        <v>BARTIN (MERKEZ)</v>
      </c>
      <c r="F11" s="55">
        <v>43215</v>
      </c>
      <c r="G11" s="53"/>
      <c r="H11" s="17"/>
      <c r="I11" s="7" t="str">
        <f>C6</f>
        <v>BARTIN (MERKEZ)</v>
      </c>
      <c r="J11" s="9"/>
      <c r="K11" s="9"/>
      <c r="L11" s="7" t="str">
        <f>C3</f>
        <v>ANKARA (KIZILCAHAMAM)</v>
      </c>
      <c r="M11" s="55">
        <v>43285</v>
      </c>
      <c r="N11" s="53"/>
      <c r="O11" s="3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19.95" customHeight="1" x14ac:dyDescent="0.3">
      <c r="A12" s="26"/>
      <c r="B12" s="33" t="str">
        <f>C5</f>
        <v>BOLU (İZZETBAYSAL)</v>
      </c>
      <c r="C12" s="9"/>
      <c r="D12" s="9"/>
      <c r="E12" s="34" t="str">
        <f>C4</f>
        <v>ZONGULDAK (ÇAYCUMA)</v>
      </c>
      <c r="F12" s="55">
        <v>43215</v>
      </c>
      <c r="G12" s="53"/>
      <c r="H12" s="17"/>
      <c r="I12" s="7" t="str">
        <f>C4</f>
        <v>ZONGULDAK (ÇAYCUMA)</v>
      </c>
      <c r="J12" s="9"/>
      <c r="K12" s="9"/>
      <c r="L12" s="7" t="str">
        <f>C5</f>
        <v>BOLU (İZZETBAYSAL)</v>
      </c>
      <c r="M12" s="55">
        <v>43285</v>
      </c>
      <c r="N12" s="53"/>
      <c r="O12" s="3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9.95" customHeight="1" x14ac:dyDescent="0.3">
      <c r="A13" s="26"/>
      <c r="B13" s="33" t="str">
        <f>C7</f>
        <v>KARABÜK (MERKEZ)</v>
      </c>
      <c r="C13" s="8"/>
      <c r="D13" s="8"/>
      <c r="E13" s="7" t="str">
        <f>C8</f>
        <v>BAY</v>
      </c>
      <c r="F13" s="56"/>
      <c r="G13" s="51"/>
      <c r="H13" s="17"/>
      <c r="I13" s="7" t="str">
        <f>C7</f>
        <v>KARABÜK (MERKEZ)</v>
      </c>
      <c r="J13" s="8"/>
      <c r="K13" s="8"/>
      <c r="L13" s="7" t="str">
        <f>C8</f>
        <v>BAY</v>
      </c>
      <c r="M13" s="56"/>
      <c r="N13" s="51"/>
      <c r="O13" s="32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4.4" x14ac:dyDescent="0.3">
      <c r="A14" s="26"/>
      <c r="B14" s="22"/>
      <c r="C14" s="17"/>
      <c r="D14" s="17"/>
      <c r="E14" s="17"/>
      <c r="F14" s="57"/>
      <c r="G14" s="22"/>
      <c r="H14" s="17"/>
      <c r="I14" s="17"/>
      <c r="J14" s="17"/>
      <c r="K14" s="17"/>
      <c r="L14" s="17"/>
      <c r="M14" s="57"/>
      <c r="N14" s="22"/>
      <c r="O14" s="2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5.6" x14ac:dyDescent="0.3">
      <c r="A15" s="26"/>
      <c r="B15" s="20" t="s">
        <v>140</v>
      </c>
      <c r="C15" s="115" t="s">
        <v>136</v>
      </c>
      <c r="D15" s="116"/>
      <c r="E15" s="18"/>
      <c r="F15" s="63" t="s">
        <v>137</v>
      </c>
      <c r="G15" s="54" t="s">
        <v>183</v>
      </c>
      <c r="H15" s="17"/>
      <c r="I15" s="15" t="s">
        <v>141</v>
      </c>
      <c r="J15" s="115" t="s">
        <v>136</v>
      </c>
      <c r="K15" s="116"/>
      <c r="L15" s="18"/>
      <c r="M15" s="63" t="s">
        <v>137</v>
      </c>
      <c r="N15" s="54" t="s">
        <v>183</v>
      </c>
      <c r="O15" s="3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9.95" customHeight="1" x14ac:dyDescent="0.3">
      <c r="A16" s="26"/>
      <c r="B16" s="21" t="str">
        <f>C7</f>
        <v>KARABÜK (MERKEZ)</v>
      </c>
      <c r="C16" s="9"/>
      <c r="D16" s="9"/>
      <c r="E16" s="7" t="str">
        <f>C5</f>
        <v>BOLU (İZZETBAYSAL)</v>
      </c>
      <c r="F16" s="58">
        <v>43222</v>
      </c>
      <c r="G16" s="53"/>
      <c r="H16" s="17"/>
      <c r="I16" s="7" t="str">
        <f>C5</f>
        <v>BOLU (İZZETBAYSAL)</v>
      </c>
      <c r="J16" s="9"/>
      <c r="K16" s="9"/>
      <c r="L16" s="7" t="str">
        <f>C7</f>
        <v>KARABÜK (MERKEZ)</v>
      </c>
      <c r="M16" s="58">
        <v>43292</v>
      </c>
      <c r="N16" s="53"/>
      <c r="O16" s="31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9.95" customHeight="1" x14ac:dyDescent="0.3">
      <c r="A17" s="26"/>
      <c r="B17" s="21" t="str">
        <f>C4</f>
        <v>ZONGULDAK (ÇAYCUMA)</v>
      </c>
      <c r="C17" s="9"/>
      <c r="D17" s="9"/>
      <c r="E17" s="7" t="str">
        <f>C3</f>
        <v>ANKARA (KIZILCAHAMAM)</v>
      </c>
      <c r="F17" s="58">
        <v>43222</v>
      </c>
      <c r="G17" s="53"/>
      <c r="H17" s="17"/>
      <c r="I17" s="7" t="s">
        <v>7</v>
      </c>
      <c r="J17" s="9"/>
      <c r="K17" s="9"/>
      <c r="L17" s="7" t="str">
        <f>C4</f>
        <v>ZONGULDAK (ÇAYCUMA)</v>
      </c>
      <c r="M17" s="58">
        <v>43292</v>
      </c>
      <c r="N17" s="53"/>
      <c r="O17" s="31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9.95" customHeight="1" x14ac:dyDescent="0.3">
      <c r="A18" s="26"/>
      <c r="B18" s="21" t="str">
        <f>C6</f>
        <v>BARTIN (MERKEZ)</v>
      </c>
      <c r="C18" s="8"/>
      <c r="D18" s="8"/>
      <c r="E18" s="7" t="str">
        <f>C8</f>
        <v>BAY</v>
      </c>
      <c r="F18" s="56"/>
      <c r="G18" s="51"/>
      <c r="H18" s="17"/>
      <c r="I18" s="7" t="str">
        <f>C6</f>
        <v>BARTIN (MERKEZ)</v>
      </c>
      <c r="J18" s="8"/>
      <c r="K18" s="8"/>
      <c r="L18" s="7" t="str">
        <f>C8</f>
        <v>BAY</v>
      </c>
      <c r="M18" s="56"/>
      <c r="N18" s="51"/>
      <c r="O18" s="32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4.4" x14ac:dyDescent="0.3">
      <c r="A19" s="26"/>
      <c r="B19" s="22"/>
      <c r="C19" s="17"/>
      <c r="D19" s="17"/>
      <c r="E19" s="17"/>
      <c r="F19" s="57"/>
      <c r="G19" s="22"/>
      <c r="H19" s="17"/>
      <c r="I19" s="17"/>
      <c r="J19" s="17"/>
      <c r="K19" s="17"/>
      <c r="L19" s="17"/>
      <c r="M19" s="57"/>
      <c r="N19" s="22"/>
      <c r="O19" s="2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6" x14ac:dyDescent="0.3">
      <c r="A20" s="26"/>
      <c r="B20" s="20" t="s">
        <v>142</v>
      </c>
      <c r="C20" s="115" t="s">
        <v>136</v>
      </c>
      <c r="D20" s="116"/>
      <c r="E20" s="18"/>
      <c r="F20" s="63" t="s">
        <v>137</v>
      </c>
      <c r="G20" s="54" t="s">
        <v>183</v>
      </c>
      <c r="H20" s="17"/>
      <c r="I20" s="15" t="s">
        <v>143</v>
      </c>
      <c r="J20" s="115" t="s">
        <v>136</v>
      </c>
      <c r="K20" s="116"/>
      <c r="L20" s="18"/>
      <c r="M20" s="63" t="s">
        <v>137</v>
      </c>
      <c r="N20" s="54" t="s">
        <v>183</v>
      </c>
      <c r="O20" s="3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9.95" customHeight="1" x14ac:dyDescent="0.3">
      <c r="A21" s="26"/>
      <c r="B21" s="21" t="str">
        <f>C6</f>
        <v>BARTIN (MERKEZ)</v>
      </c>
      <c r="C21" s="9"/>
      <c r="D21" s="9"/>
      <c r="E21" s="7" t="str">
        <f>C4</f>
        <v>ZONGULDAK (ÇAYCUMA)</v>
      </c>
      <c r="F21" s="58">
        <v>43229</v>
      </c>
      <c r="G21" s="53"/>
      <c r="H21" s="17"/>
      <c r="I21" s="7" t="str">
        <f>C4</f>
        <v>ZONGULDAK (ÇAYCUMA)</v>
      </c>
      <c r="J21" s="9"/>
      <c r="K21" s="9"/>
      <c r="L21" s="7" t="str">
        <f>C6</f>
        <v>BARTIN (MERKEZ)</v>
      </c>
      <c r="M21" s="58">
        <v>43299</v>
      </c>
      <c r="N21" s="53"/>
      <c r="O21" s="31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19.95" customHeight="1" x14ac:dyDescent="0.3">
      <c r="A22" s="26"/>
      <c r="B22" s="21" t="str">
        <f>C3</f>
        <v>ANKARA (KIZILCAHAMAM)</v>
      </c>
      <c r="C22" s="9"/>
      <c r="D22" s="9"/>
      <c r="E22" s="7" t="str">
        <f>C7</f>
        <v>KARABÜK (MERKEZ)</v>
      </c>
      <c r="F22" s="58">
        <v>43229</v>
      </c>
      <c r="G22" s="53"/>
      <c r="H22" s="17"/>
      <c r="I22" s="7" t="str">
        <f>C7</f>
        <v>KARABÜK (MERKEZ)</v>
      </c>
      <c r="J22" s="9"/>
      <c r="K22" s="9"/>
      <c r="L22" s="7" t="str">
        <f>C3</f>
        <v>ANKARA (KIZILCAHAMAM)</v>
      </c>
      <c r="M22" s="58">
        <v>43299</v>
      </c>
      <c r="N22" s="53"/>
      <c r="O22" s="31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9.95" customHeight="1" x14ac:dyDescent="0.3">
      <c r="A23" s="26"/>
      <c r="B23" s="21" t="str">
        <f>C5</f>
        <v>BOLU (İZZETBAYSAL)</v>
      </c>
      <c r="C23" s="8"/>
      <c r="D23" s="8"/>
      <c r="E23" s="7" t="str">
        <f>C8</f>
        <v>BAY</v>
      </c>
      <c r="F23" s="56"/>
      <c r="G23" s="51"/>
      <c r="H23" s="17"/>
      <c r="I23" s="7" t="str">
        <f>C5</f>
        <v>BOLU (İZZETBAYSAL)</v>
      </c>
      <c r="J23" s="8"/>
      <c r="K23" s="8"/>
      <c r="L23" s="7" t="str">
        <f>C8</f>
        <v>BAY</v>
      </c>
      <c r="M23" s="56"/>
      <c r="N23" s="51"/>
      <c r="O23" s="32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customHeight="1" x14ac:dyDescent="0.3">
      <c r="A24" s="26"/>
      <c r="B24" s="22"/>
      <c r="C24" s="17"/>
      <c r="D24" s="17"/>
      <c r="E24" s="17"/>
      <c r="F24" s="57"/>
      <c r="G24" s="22"/>
      <c r="H24" s="17"/>
      <c r="I24" s="17"/>
      <c r="J24" s="17"/>
      <c r="K24" s="17"/>
      <c r="L24" s="17"/>
      <c r="M24" s="57"/>
      <c r="N24" s="22"/>
      <c r="O24" s="2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15.75" customHeight="1" x14ac:dyDescent="0.3">
      <c r="A25" s="26"/>
      <c r="B25" s="20" t="s">
        <v>144</v>
      </c>
      <c r="C25" s="115" t="s">
        <v>136</v>
      </c>
      <c r="D25" s="116"/>
      <c r="E25" s="18"/>
      <c r="F25" s="63" t="s">
        <v>137</v>
      </c>
      <c r="G25" s="54" t="s">
        <v>183</v>
      </c>
      <c r="H25" s="17"/>
      <c r="I25" s="15" t="s">
        <v>145</v>
      </c>
      <c r="J25" s="115" t="s">
        <v>136</v>
      </c>
      <c r="K25" s="116"/>
      <c r="L25" s="18"/>
      <c r="M25" s="63" t="s">
        <v>137</v>
      </c>
      <c r="N25" s="54" t="s">
        <v>183</v>
      </c>
      <c r="O25" s="3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19.95" customHeight="1" x14ac:dyDescent="0.3">
      <c r="A26" s="26"/>
      <c r="B26" s="21" t="str">
        <f>C5</f>
        <v>BOLU (İZZETBAYSAL)</v>
      </c>
      <c r="C26" s="9"/>
      <c r="D26" s="9"/>
      <c r="E26" s="7" t="str">
        <f>C3</f>
        <v>ANKARA (KIZILCAHAMAM)</v>
      </c>
      <c r="F26" s="58">
        <v>43271</v>
      </c>
      <c r="G26" s="53"/>
      <c r="H26" s="17"/>
      <c r="I26" s="7" t="str">
        <f>C3</f>
        <v>ANKARA (KIZILCAHAMAM)</v>
      </c>
      <c r="J26" s="9"/>
      <c r="K26" s="9"/>
      <c r="L26" s="7" t="str">
        <f>C5</f>
        <v>BOLU (İZZETBAYSAL)</v>
      </c>
      <c r="M26" s="58">
        <v>43306</v>
      </c>
      <c r="N26" s="53"/>
      <c r="O26" s="31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19.95" customHeight="1" x14ac:dyDescent="0.3">
      <c r="A27" s="26"/>
      <c r="B27" s="21" t="str">
        <f>C7</f>
        <v>KARABÜK (MERKEZ)</v>
      </c>
      <c r="C27" s="9"/>
      <c r="D27" s="9"/>
      <c r="E27" s="7" t="str">
        <f>C6</f>
        <v>BARTIN (MERKEZ)</v>
      </c>
      <c r="F27" s="58">
        <v>43271</v>
      </c>
      <c r="G27" s="53"/>
      <c r="H27" s="17"/>
      <c r="I27" s="7" t="str">
        <f>C6</f>
        <v>BARTIN (MERKEZ)</v>
      </c>
      <c r="J27" s="9"/>
      <c r="K27" s="9"/>
      <c r="L27" s="7" t="str">
        <f>C7</f>
        <v>KARABÜK (MERKEZ)</v>
      </c>
      <c r="M27" s="58">
        <v>43306</v>
      </c>
      <c r="N27" s="53"/>
      <c r="O27" s="31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9.95" customHeight="1" x14ac:dyDescent="0.3">
      <c r="A28" s="26"/>
      <c r="B28" s="21" t="str">
        <f>C4</f>
        <v>ZONGULDAK (ÇAYCUMA)</v>
      </c>
      <c r="C28" s="8"/>
      <c r="D28" s="8"/>
      <c r="E28" s="7" t="str">
        <f>C8</f>
        <v>BAY</v>
      </c>
      <c r="F28" s="56"/>
      <c r="G28" s="51"/>
      <c r="H28" s="17"/>
      <c r="I28" s="7" t="str">
        <f>C4</f>
        <v>ZONGULDAK (ÇAYCUMA)</v>
      </c>
      <c r="J28" s="8"/>
      <c r="K28" s="8"/>
      <c r="L28" s="7" t="str">
        <f>C8</f>
        <v>BAY</v>
      </c>
      <c r="M28" s="56"/>
      <c r="N28" s="51"/>
      <c r="O28" s="32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15.75" customHeight="1" x14ac:dyDescent="0.3">
      <c r="A29" s="26"/>
      <c r="B29" s="22"/>
      <c r="C29" s="17"/>
      <c r="D29" s="17"/>
      <c r="E29" s="17"/>
      <c r="F29" s="57"/>
      <c r="G29" s="22"/>
      <c r="H29" s="17"/>
      <c r="I29" s="17"/>
      <c r="J29" s="17"/>
      <c r="K29" s="17"/>
      <c r="L29" s="17"/>
      <c r="M29" s="57"/>
      <c r="N29" s="22"/>
      <c r="O29" s="2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15.75" customHeight="1" x14ac:dyDescent="0.3">
      <c r="A30" s="26"/>
      <c r="B30" s="20" t="s">
        <v>146</v>
      </c>
      <c r="C30" s="115" t="s">
        <v>136</v>
      </c>
      <c r="D30" s="116"/>
      <c r="E30" s="18"/>
      <c r="F30" s="63" t="s">
        <v>137</v>
      </c>
      <c r="G30" s="54" t="s">
        <v>183</v>
      </c>
      <c r="H30" s="17"/>
      <c r="I30" s="15" t="s">
        <v>147</v>
      </c>
      <c r="J30" s="115" t="s">
        <v>136</v>
      </c>
      <c r="K30" s="116"/>
      <c r="L30" s="18"/>
      <c r="M30" s="63" t="s">
        <v>137</v>
      </c>
      <c r="N30" s="54" t="s">
        <v>183</v>
      </c>
      <c r="O30" s="3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19.95" customHeight="1" x14ac:dyDescent="0.3">
      <c r="A31" s="26"/>
      <c r="B31" s="21" t="str">
        <f>C4</f>
        <v>ZONGULDAK (ÇAYCUMA)</v>
      </c>
      <c r="C31" s="9"/>
      <c r="D31" s="9"/>
      <c r="E31" s="7" t="str">
        <f>C7</f>
        <v>KARABÜK (MERKEZ)</v>
      </c>
      <c r="F31" s="58">
        <v>43278</v>
      </c>
      <c r="G31" s="53"/>
      <c r="H31" s="17"/>
      <c r="I31" s="7" t="str">
        <f>C7</f>
        <v>KARABÜK (MERKEZ)</v>
      </c>
      <c r="J31" s="9"/>
      <c r="K31" s="9"/>
      <c r="L31" s="7" t="str">
        <f>C4</f>
        <v>ZONGULDAK (ÇAYCUMA)</v>
      </c>
      <c r="M31" s="58">
        <v>43313</v>
      </c>
      <c r="N31" s="53"/>
      <c r="O31" s="31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19.95" customHeight="1" x14ac:dyDescent="0.3">
      <c r="A32" s="26"/>
      <c r="B32" s="21" t="str">
        <f>C6</f>
        <v>BARTIN (MERKEZ)</v>
      </c>
      <c r="C32" s="9"/>
      <c r="D32" s="9"/>
      <c r="E32" s="7" t="str">
        <f>C5</f>
        <v>BOLU (İZZETBAYSAL)</v>
      </c>
      <c r="F32" s="58">
        <v>43278</v>
      </c>
      <c r="G32" s="53"/>
      <c r="H32" s="17"/>
      <c r="I32" s="7" t="str">
        <f>C5</f>
        <v>BOLU (İZZETBAYSAL)</v>
      </c>
      <c r="J32" s="9"/>
      <c r="K32" s="9"/>
      <c r="L32" s="7" t="str">
        <f>C6</f>
        <v>BARTIN (MERKEZ)</v>
      </c>
      <c r="M32" s="58">
        <v>43313</v>
      </c>
      <c r="N32" s="53"/>
      <c r="O32" s="31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9.95" customHeight="1" x14ac:dyDescent="0.3">
      <c r="A33" s="26"/>
      <c r="B33" s="21" t="str">
        <f>C3</f>
        <v>ANKARA (KIZILCAHAMAM)</v>
      </c>
      <c r="C33" s="8"/>
      <c r="D33" s="8"/>
      <c r="E33" s="7" t="str">
        <f>C8</f>
        <v>BAY</v>
      </c>
      <c r="F33" s="56"/>
      <c r="G33" s="51"/>
      <c r="H33" s="17"/>
      <c r="I33" s="7" t="str">
        <f>C3</f>
        <v>ANKARA (KIZILCAHAMAM)</v>
      </c>
      <c r="J33" s="8"/>
      <c r="K33" s="8"/>
      <c r="L33" s="7" t="str">
        <f>C8</f>
        <v>BAY</v>
      </c>
      <c r="M33" s="56"/>
      <c r="N33" s="51"/>
      <c r="O33" s="32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.75" customHeight="1" x14ac:dyDescent="0.3">
      <c r="A34" s="25"/>
      <c r="B34" s="23"/>
      <c r="C34" s="16"/>
      <c r="D34" s="16"/>
      <c r="E34" s="16"/>
      <c r="F34" s="59"/>
      <c r="G34" s="16"/>
      <c r="H34" s="16"/>
      <c r="I34" s="16"/>
      <c r="J34" s="16"/>
      <c r="K34" s="16"/>
      <c r="L34" s="16"/>
      <c r="M34" s="59"/>
      <c r="N34" s="16"/>
      <c r="O34" s="16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.75" customHeight="1" x14ac:dyDescent="0.3">
      <c r="A35" s="25"/>
      <c r="B35" s="23"/>
      <c r="C35" s="16"/>
      <c r="D35" s="16"/>
      <c r="E35" s="16"/>
      <c r="F35" s="59"/>
      <c r="G35" s="16"/>
      <c r="H35" s="16"/>
      <c r="I35" s="16"/>
      <c r="J35" s="16"/>
      <c r="K35" s="16"/>
      <c r="L35" s="16"/>
      <c r="M35" s="59"/>
      <c r="N35" s="16"/>
      <c r="O35" s="16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5.75" customHeight="1" x14ac:dyDescent="0.3"/>
    <row r="37" spans="1:30" ht="15.75" customHeight="1" x14ac:dyDescent="0.3"/>
    <row r="38" spans="1:30" ht="15.75" customHeight="1" x14ac:dyDescent="0.3"/>
    <row r="39" spans="1:30" ht="15.75" customHeight="1" x14ac:dyDescent="0.3"/>
    <row r="40" spans="1:30" ht="15.75" customHeight="1" x14ac:dyDescent="0.3"/>
    <row r="41" spans="1:30" ht="15.75" customHeight="1" x14ac:dyDescent="0.3"/>
    <row r="42" spans="1:30" ht="15.75" customHeight="1" x14ac:dyDescent="0.3"/>
    <row r="43" spans="1:30" ht="15.75" customHeight="1" x14ac:dyDescent="0.3"/>
    <row r="44" spans="1:30" ht="15.75" customHeight="1" x14ac:dyDescent="0.3"/>
    <row r="45" spans="1:30" ht="15.75" customHeight="1" x14ac:dyDescent="0.3"/>
    <row r="46" spans="1:30" ht="15.75" customHeight="1" x14ac:dyDescent="0.3"/>
    <row r="47" spans="1:30" ht="15.75" customHeight="1" x14ac:dyDescent="0.3"/>
    <row r="48" spans="1:3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</sheetData>
  <sheetProtection algorithmName="SHA-512" hashValue="7NDrEGK546FnPqqbQOLFp/7Dtpyr6LdZbFKkyZxX7YB63ZsQvszm9Y0DNNRz0svgam4gbkEocJNmyHxNgK/Wfw==" saltValue="ZDcTNC4dOAdhkWWca277ng==" spinCount="100000" sheet="1" objects="1" scenarios="1"/>
  <mergeCells count="14">
    <mergeCell ref="C30:D30"/>
    <mergeCell ref="J30:K30"/>
    <mergeCell ref="C15:D15"/>
    <mergeCell ref="J15:K15"/>
    <mergeCell ref="C20:D20"/>
    <mergeCell ref="J20:K20"/>
    <mergeCell ref="C25:D25"/>
    <mergeCell ref="J25:K25"/>
    <mergeCell ref="B1:M1"/>
    <mergeCell ref="C2:K2"/>
    <mergeCell ref="B9:H9"/>
    <mergeCell ref="I9:M9"/>
    <mergeCell ref="C10:D10"/>
    <mergeCell ref="J10:K10"/>
  </mergeCells>
  <printOptions horizontalCentered="1" verticalCentered="1"/>
  <pageMargins left="0.15748031496062992" right="0.15748031496062992" top="0.27559055118110237" bottom="0.19685039370078741" header="0" footer="0"/>
  <pageSetup scale="86" orientation="landscape" r:id="rId1"/>
  <colBreaks count="1" manualBreakCount="1">
    <brk id="15" max="34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showGridLines="0" zoomScaleNormal="100" workbookViewId="0">
      <selection activeCell="P21" sqref="P21"/>
    </sheetView>
  </sheetViews>
  <sheetFormatPr defaultColWidth="14.44140625" defaultRowHeight="15" customHeight="1" x14ac:dyDescent="0.3"/>
  <cols>
    <col min="1" max="1" width="2.77734375" style="49" customWidth="1"/>
    <col min="2" max="2" width="22.77734375" style="49" customWidth="1"/>
    <col min="3" max="4" width="3.77734375" style="49" customWidth="1"/>
    <col min="5" max="5" width="22.77734375" style="49" customWidth="1"/>
    <col min="6" max="6" width="8.77734375" style="60" customWidth="1"/>
    <col min="7" max="7" width="13.77734375" style="49" customWidth="1"/>
    <col min="8" max="8" width="1.77734375" style="49" customWidth="1"/>
    <col min="9" max="9" width="22.77734375" style="49" customWidth="1"/>
    <col min="10" max="11" width="3.77734375" style="49" customWidth="1"/>
    <col min="12" max="12" width="22.77734375" style="49" customWidth="1"/>
    <col min="13" max="13" width="8.77734375" style="60" customWidth="1"/>
    <col min="14" max="14" width="13.77734375" style="49" customWidth="1"/>
    <col min="15" max="15" width="1.77734375" style="49" customWidth="1"/>
    <col min="16" max="16" width="26.5546875" style="49" bestFit="1" customWidth="1"/>
    <col min="17" max="17" width="6.33203125" style="49" customWidth="1"/>
    <col min="18" max="18" width="7.109375" style="49" customWidth="1"/>
    <col min="19" max="19" width="10.5546875" style="49" customWidth="1"/>
    <col min="20" max="20" width="11.77734375" style="49" customWidth="1"/>
    <col min="21" max="21" width="8.5546875" style="49" hidden="1" customWidth="1"/>
    <col min="22" max="23" width="8.109375" style="49" hidden="1" customWidth="1"/>
    <col min="24" max="29" width="8.5546875" style="49" hidden="1" customWidth="1"/>
    <col min="30" max="30" width="9.6640625" style="49" hidden="1" customWidth="1"/>
    <col min="31" max="16384" width="14.44140625" style="49"/>
  </cols>
  <sheetData>
    <row r="1" spans="1:30" ht="21.6" thickBot="1" x14ac:dyDescent="0.35">
      <c r="A1" s="24"/>
      <c r="B1" s="124" t="s">
        <v>160</v>
      </c>
      <c r="C1" s="125"/>
      <c r="D1" s="125"/>
      <c r="E1" s="125"/>
      <c r="F1" s="125"/>
      <c r="G1" s="126"/>
      <c r="H1" s="125"/>
      <c r="I1" s="125"/>
      <c r="J1" s="125"/>
      <c r="K1" s="125"/>
      <c r="L1" s="125"/>
      <c r="M1" s="127"/>
      <c r="N1" s="52"/>
      <c r="O1" s="27"/>
      <c r="P1" s="11" t="s">
        <v>342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16.2" thickBot="1" x14ac:dyDescent="0.35">
      <c r="A2" s="25"/>
      <c r="B2" s="47" t="s">
        <v>177</v>
      </c>
      <c r="C2" s="130" t="s">
        <v>131</v>
      </c>
      <c r="D2" s="131"/>
      <c r="E2" s="131"/>
      <c r="F2" s="131"/>
      <c r="G2" s="131"/>
      <c r="H2" s="131"/>
      <c r="I2" s="131"/>
      <c r="J2" s="131"/>
      <c r="K2" s="132"/>
      <c r="L2" s="35"/>
      <c r="M2" s="61"/>
      <c r="N2" s="48"/>
      <c r="O2" s="27"/>
      <c r="P2" s="40" t="s">
        <v>131</v>
      </c>
      <c r="Q2" s="41" t="s">
        <v>166</v>
      </c>
      <c r="R2" s="41" t="s">
        <v>168</v>
      </c>
      <c r="S2" s="41" t="s">
        <v>167</v>
      </c>
      <c r="T2" s="41" t="s">
        <v>169</v>
      </c>
      <c r="U2" s="41" t="s">
        <v>135</v>
      </c>
      <c r="V2" s="41" t="s">
        <v>170</v>
      </c>
      <c r="W2" s="41" t="s">
        <v>171</v>
      </c>
      <c r="X2" s="41" t="s">
        <v>144</v>
      </c>
      <c r="Y2" s="41" t="s">
        <v>146</v>
      </c>
      <c r="Z2" s="41" t="s">
        <v>139</v>
      </c>
      <c r="AA2" s="41" t="s">
        <v>141</v>
      </c>
      <c r="AB2" s="41" t="s">
        <v>143</v>
      </c>
      <c r="AC2" s="41" t="s">
        <v>145</v>
      </c>
      <c r="AD2" s="41" t="s">
        <v>147</v>
      </c>
    </row>
    <row r="3" spans="1:30" ht="15.6" x14ac:dyDescent="0.3">
      <c r="A3" s="25"/>
      <c r="B3" s="83">
        <v>1</v>
      </c>
      <c r="C3" s="77" t="s">
        <v>343</v>
      </c>
      <c r="D3" s="65"/>
      <c r="E3" s="65"/>
      <c r="F3" s="65"/>
      <c r="G3" s="65"/>
      <c r="H3" s="65"/>
      <c r="I3" s="65"/>
      <c r="J3" s="65"/>
      <c r="K3" s="78"/>
      <c r="L3" s="37"/>
      <c r="M3" s="62"/>
      <c r="N3" s="37"/>
      <c r="O3" s="27"/>
      <c r="P3" s="98" t="s">
        <v>348</v>
      </c>
      <c r="Q3" s="13">
        <f>SUM(U3:AD3)</f>
        <v>0</v>
      </c>
      <c r="R3" s="14">
        <f>SUM((S3)-(T3))</f>
        <v>0</v>
      </c>
      <c r="S3" s="14">
        <f>SUM(C11,D17,C22,D26,C33,K11,J17,K22,J26,K33)</f>
        <v>0</v>
      </c>
      <c r="T3" s="14">
        <f>SUM(D11,C17,D22,C26,D33,J11,K17,J22,K26,J33)</f>
        <v>0</v>
      </c>
      <c r="U3" s="14">
        <f>IF(C11&gt;D11,1,0)</f>
        <v>0</v>
      </c>
      <c r="V3" s="14">
        <f>IF(D17&gt;C17,1,0)</f>
        <v>0</v>
      </c>
      <c r="W3" s="14">
        <f>IF(C22&gt;D22,1,0)</f>
        <v>0</v>
      </c>
      <c r="X3" s="14">
        <f>IF(D26&gt;C26,1,0)</f>
        <v>0</v>
      </c>
      <c r="Y3" s="14">
        <f>IF(C33&gt;D33,1,0)</f>
        <v>0</v>
      </c>
      <c r="Z3" s="14">
        <f>IF(K11&gt;J11,1,0)</f>
        <v>0</v>
      </c>
      <c r="AA3" s="14">
        <f>IF(J17&gt;K17,1,0)</f>
        <v>0</v>
      </c>
      <c r="AB3" s="14">
        <f>IF(K22&gt;J22,1,0)</f>
        <v>0</v>
      </c>
      <c r="AC3" s="14">
        <f>IF(J26&gt;K26,1,0)</f>
        <v>0</v>
      </c>
      <c r="AD3" s="14">
        <f>IF(K33&gt;J33,1,0)</f>
        <v>0</v>
      </c>
    </row>
    <row r="4" spans="1:30" ht="15.6" x14ac:dyDescent="0.3">
      <c r="A4" s="25"/>
      <c r="B4" s="84">
        <v>2</v>
      </c>
      <c r="C4" s="79" t="s">
        <v>344</v>
      </c>
      <c r="D4" s="68"/>
      <c r="E4" s="68"/>
      <c r="F4" s="68"/>
      <c r="G4" s="68"/>
      <c r="H4" s="68"/>
      <c r="I4" s="68"/>
      <c r="J4" s="68"/>
      <c r="K4" s="80"/>
      <c r="L4" s="37"/>
      <c r="M4" s="62"/>
      <c r="N4" s="37"/>
      <c r="O4" s="27"/>
      <c r="P4" s="99" t="s">
        <v>349</v>
      </c>
      <c r="Q4" s="13">
        <f t="shared" ref="Q4:Q7" si="0">SUM(U4:AD4)</f>
        <v>0</v>
      </c>
      <c r="R4" s="14">
        <f t="shared" ref="R4:R7" si="1">SUM((S4)-(T4))</f>
        <v>0</v>
      </c>
      <c r="S4" s="14">
        <f>SUM(D12,C17,D21,C28,C31,J12,K17,J21,K28,K31)</f>
        <v>0</v>
      </c>
      <c r="T4" s="14">
        <f>SUM(C12,D17,C21,D28,D31,K12,J17,K21,J28,J31)</f>
        <v>0</v>
      </c>
      <c r="U4" s="14">
        <f>IF(D12&gt;C12,1,0)</f>
        <v>0</v>
      </c>
      <c r="V4" s="14">
        <f>IF(C17&gt;D17,1,0)</f>
        <v>0</v>
      </c>
      <c r="W4" s="14">
        <f>IF(D21&gt;C21,1,0)</f>
        <v>0</v>
      </c>
      <c r="X4" s="14">
        <f>IF(C28&gt;D28,1,0)</f>
        <v>0</v>
      </c>
      <c r="Y4" s="14">
        <f>IF(C31&gt;D31,1,0)</f>
        <v>0</v>
      </c>
      <c r="Z4" s="14">
        <f>IF(J12&gt;K12,1,0)</f>
        <v>0</v>
      </c>
      <c r="AA4" s="14">
        <f>IF(K17&gt;J17,1,0)</f>
        <v>0</v>
      </c>
      <c r="AB4" s="14">
        <f>IF(J21&gt;K21,1,0)</f>
        <v>0</v>
      </c>
      <c r="AC4" s="14">
        <f>IF(K28&gt;J28,1,0)</f>
        <v>0</v>
      </c>
      <c r="AD4" s="14">
        <f>IF(K31&gt;J31,1,0)</f>
        <v>0</v>
      </c>
    </row>
    <row r="5" spans="1:30" ht="15.6" x14ac:dyDescent="0.3">
      <c r="A5" s="25"/>
      <c r="B5" s="84">
        <v>3</v>
      </c>
      <c r="C5" s="79" t="s">
        <v>345</v>
      </c>
      <c r="D5" s="68"/>
      <c r="E5" s="68"/>
      <c r="F5" s="68"/>
      <c r="G5" s="68"/>
      <c r="H5" s="68"/>
      <c r="I5" s="68"/>
      <c r="J5" s="68"/>
      <c r="K5" s="80"/>
      <c r="L5" s="37"/>
      <c r="M5" s="62"/>
      <c r="N5" s="37"/>
      <c r="O5" s="27"/>
      <c r="P5" s="99" t="s">
        <v>350</v>
      </c>
      <c r="Q5" s="13">
        <f t="shared" si="0"/>
        <v>0</v>
      </c>
      <c r="R5" s="14">
        <f t="shared" si="1"/>
        <v>0</v>
      </c>
      <c r="S5" s="14">
        <f>SUM(C12,D16,C23,C26,D32,K12,J16,K23,K26,J32)</f>
        <v>0</v>
      </c>
      <c r="T5" s="14">
        <f>SUM(D12,C16,D23,D26,C32,J12,K16,J23,J26,K32)</f>
        <v>0</v>
      </c>
      <c r="U5" s="14">
        <f>IF(C12&gt;D12,1,0)</f>
        <v>0</v>
      </c>
      <c r="V5" s="14">
        <f>IF(D16&gt;C16,1,0)</f>
        <v>0</v>
      </c>
      <c r="W5" s="14">
        <f>IF(C23&gt;D23,1,0)</f>
        <v>0</v>
      </c>
      <c r="X5" s="14">
        <f>IF(C26&gt;D26,1,0)</f>
        <v>0</v>
      </c>
      <c r="Y5" s="14">
        <f>IF(D32&gt;C32,1,0)</f>
        <v>0</v>
      </c>
      <c r="Z5" s="14">
        <f>IF(K12&gt;J12,1,0)</f>
        <v>0</v>
      </c>
      <c r="AA5" s="14">
        <f>IF(J16&gt;K16,1,0)</f>
        <v>0</v>
      </c>
      <c r="AB5" s="14">
        <f>IF(K23&gt;J23,1,0)</f>
        <v>0</v>
      </c>
      <c r="AC5" s="14">
        <f>IF(K26&gt;J26,1,0)</f>
        <v>0</v>
      </c>
      <c r="AD5" s="14">
        <f>IF(J32&gt;K32,1,0)</f>
        <v>0</v>
      </c>
    </row>
    <row r="6" spans="1:30" ht="15.6" x14ac:dyDescent="0.3">
      <c r="A6" s="25"/>
      <c r="B6" s="84">
        <v>4</v>
      </c>
      <c r="C6" s="79" t="s">
        <v>346</v>
      </c>
      <c r="D6" s="68"/>
      <c r="E6" s="68"/>
      <c r="F6" s="68"/>
      <c r="G6" s="68"/>
      <c r="H6" s="68"/>
      <c r="I6" s="68"/>
      <c r="J6" s="68"/>
      <c r="K6" s="80"/>
      <c r="L6" s="37"/>
      <c r="M6" s="62"/>
      <c r="N6" s="37"/>
      <c r="O6" s="27"/>
      <c r="P6" s="99" t="s">
        <v>351</v>
      </c>
      <c r="Q6" s="13">
        <f t="shared" si="0"/>
        <v>0</v>
      </c>
      <c r="R6" s="14">
        <f t="shared" si="1"/>
        <v>0</v>
      </c>
      <c r="S6" s="14">
        <f>SUM(D11,C18,C21,D27,C32,J11,K18,K21,J27,K32)</f>
        <v>0</v>
      </c>
      <c r="T6" s="14">
        <f>SUM(C11,D18,D21,C27,D32,K11,J18,J21,K27,J32)</f>
        <v>0</v>
      </c>
      <c r="U6" s="14">
        <f>IF(D11&gt;C11,1,0)</f>
        <v>0</v>
      </c>
      <c r="V6" s="14">
        <f>IF(C18&gt;D18,1,0)</f>
        <v>0</v>
      </c>
      <c r="W6" s="14">
        <f>IF(C21&gt;D21,1,0)</f>
        <v>0</v>
      </c>
      <c r="X6" s="14">
        <f>IF(D27&gt;C27,1,0)</f>
        <v>0</v>
      </c>
      <c r="Y6" s="14">
        <f>IF(C32&gt;D32,1,0)</f>
        <v>0</v>
      </c>
      <c r="Z6" s="14">
        <f>IF(J11&gt;K11,1,0)</f>
        <v>0</v>
      </c>
      <c r="AA6" s="14">
        <f>IF(K18&gt;J18,1,0)</f>
        <v>0</v>
      </c>
      <c r="AB6" s="14">
        <f>IF(K21&gt;J21,1,0)</f>
        <v>0</v>
      </c>
      <c r="AC6" s="14">
        <f>IF(J27&gt;K27,1,0)</f>
        <v>0</v>
      </c>
      <c r="AD6" s="14">
        <f>IF(K32&gt;J32,1,0)</f>
        <v>0</v>
      </c>
    </row>
    <row r="7" spans="1:30" ht="15.6" x14ac:dyDescent="0.3">
      <c r="A7" s="25"/>
      <c r="B7" s="84">
        <v>5</v>
      </c>
      <c r="C7" s="79" t="s">
        <v>347</v>
      </c>
      <c r="D7" s="68"/>
      <c r="E7" s="68"/>
      <c r="F7" s="68"/>
      <c r="G7" s="68"/>
      <c r="H7" s="68"/>
      <c r="I7" s="68"/>
      <c r="J7" s="68"/>
      <c r="K7" s="80"/>
      <c r="L7" s="37"/>
      <c r="M7" s="62"/>
      <c r="N7" s="37"/>
      <c r="O7" s="27"/>
      <c r="P7" s="99" t="s">
        <v>352</v>
      </c>
      <c r="Q7" s="13">
        <f t="shared" si="0"/>
        <v>0</v>
      </c>
      <c r="R7" s="14">
        <f t="shared" si="1"/>
        <v>0</v>
      </c>
      <c r="S7" s="14">
        <f>SUM(C13,C16,D22,C27,D31,K13,K16,J22,K27,J31)</f>
        <v>0</v>
      </c>
      <c r="T7" s="14">
        <f>SUM(D13,D16,C22,D27,C31,J13,J16,K22,J27,K31)</f>
        <v>0</v>
      </c>
      <c r="U7" s="14">
        <f>IF(C13&gt;D13,1,0)</f>
        <v>0</v>
      </c>
      <c r="V7" s="14">
        <f>IF(C16&gt;D16,1,0)</f>
        <v>0</v>
      </c>
      <c r="W7" s="14">
        <f>IF(D22&gt;C22,1,0)</f>
        <v>0</v>
      </c>
      <c r="X7" s="14">
        <f>IF(C27&gt;D27,1,0)</f>
        <v>0</v>
      </c>
      <c r="Y7" s="14">
        <f>IF(D31&gt;C31,1,0)</f>
        <v>0</v>
      </c>
      <c r="Z7" s="14">
        <f>IF(K13&gt;J13,1,0)</f>
        <v>0</v>
      </c>
      <c r="AA7" s="14">
        <f>IF(K16&gt;J16,1,0)</f>
        <v>0</v>
      </c>
      <c r="AB7" s="14">
        <f>IF(J22&gt;K22,1,0)</f>
        <v>0</v>
      </c>
      <c r="AC7" s="14">
        <f>IF(K27&gt;J27,1,0)</f>
        <v>0</v>
      </c>
      <c r="AD7" s="14">
        <f>IF(J31&gt;K31,1,0)</f>
        <v>0</v>
      </c>
    </row>
    <row r="8" spans="1:30" thickBot="1" x14ac:dyDescent="0.35">
      <c r="A8" s="25"/>
      <c r="B8" s="85">
        <v>6</v>
      </c>
      <c r="C8" s="81" t="s">
        <v>132</v>
      </c>
      <c r="D8" s="71"/>
      <c r="E8" s="71"/>
      <c r="F8" s="71"/>
      <c r="G8" s="71"/>
      <c r="H8" s="71"/>
      <c r="I8" s="71"/>
      <c r="J8" s="71"/>
      <c r="K8" s="82"/>
      <c r="L8" s="37"/>
      <c r="M8" s="62"/>
      <c r="N8" s="37"/>
      <c r="O8" s="28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5.6" x14ac:dyDescent="0.3">
      <c r="A9" s="26"/>
      <c r="B9" s="151" t="s">
        <v>133</v>
      </c>
      <c r="C9" s="120"/>
      <c r="D9" s="120"/>
      <c r="E9" s="120"/>
      <c r="F9" s="120"/>
      <c r="G9" s="120"/>
      <c r="H9" s="152"/>
      <c r="I9" s="119" t="s">
        <v>134</v>
      </c>
      <c r="J9" s="120"/>
      <c r="K9" s="120"/>
      <c r="L9" s="120"/>
      <c r="M9" s="120"/>
      <c r="N9" s="50"/>
      <c r="O9" s="2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5.6" x14ac:dyDescent="0.3">
      <c r="A10" s="26"/>
      <c r="B10" s="20" t="s">
        <v>135</v>
      </c>
      <c r="C10" s="115" t="s">
        <v>136</v>
      </c>
      <c r="D10" s="116"/>
      <c r="E10" s="18"/>
      <c r="F10" s="63" t="s">
        <v>137</v>
      </c>
      <c r="G10" s="54" t="s">
        <v>183</v>
      </c>
      <c r="H10" s="17" t="s">
        <v>138</v>
      </c>
      <c r="I10" s="15" t="s">
        <v>139</v>
      </c>
      <c r="J10" s="115" t="s">
        <v>136</v>
      </c>
      <c r="K10" s="116"/>
      <c r="L10" s="18"/>
      <c r="M10" s="63" t="s">
        <v>137</v>
      </c>
      <c r="N10" s="54" t="s">
        <v>183</v>
      </c>
      <c r="O10" s="3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9.95" customHeight="1" x14ac:dyDescent="0.3">
      <c r="A11" s="26"/>
      <c r="B11" s="33" t="str">
        <f>C3</f>
        <v>BOLU (İZZET BAYSAL VAKIF)</v>
      </c>
      <c r="C11" s="9"/>
      <c r="D11" s="9"/>
      <c r="E11" s="34" t="str">
        <f>C6</f>
        <v>ANKARA (YENİ MAHALLE)</v>
      </c>
      <c r="F11" s="55">
        <v>43215</v>
      </c>
      <c r="G11" s="53"/>
      <c r="H11" s="17"/>
      <c r="I11" s="7" t="str">
        <f>C6</f>
        <v>ANKARA (YENİ MAHALLE)</v>
      </c>
      <c r="J11" s="9"/>
      <c r="K11" s="9"/>
      <c r="L11" s="7" t="str">
        <f>C3</f>
        <v>BOLU (İZZET BAYSAL VAKIF)</v>
      </c>
      <c r="M11" s="55">
        <v>43285</v>
      </c>
      <c r="N11" s="53"/>
      <c r="O11" s="3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19.95" customHeight="1" x14ac:dyDescent="0.3">
      <c r="A12" s="26"/>
      <c r="B12" s="33" t="str">
        <f>C5</f>
        <v>ZONGULDAK (MERKEZ)</v>
      </c>
      <c r="C12" s="9"/>
      <c r="D12" s="9"/>
      <c r="E12" s="34" t="str">
        <f>C4</f>
        <v>DÜZCE (MERKEZ)</v>
      </c>
      <c r="F12" s="55">
        <v>43215</v>
      </c>
      <c r="G12" s="53"/>
      <c r="H12" s="17"/>
      <c r="I12" s="7" t="str">
        <f>C4</f>
        <v>DÜZCE (MERKEZ)</v>
      </c>
      <c r="J12" s="9"/>
      <c r="K12" s="9"/>
      <c r="L12" s="7" t="str">
        <f>C5</f>
        <v>ZONGULDAK (MERKEZ)</v>
      </c>
      <c r="M12" s="55">
        <v>43285</v>
      </c>
      <c r="N12" s="53"/>
      <c r="O12" s="3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9.95" customHeight="1" x14ac:dyDescent="0.3">
      <c r="A13" s="26"/>
      <c r="B13" s="33" t="str">
        <f>C7</f>
        <v>ZONGULDAK (KDZ. EREĞLİ)</v>
      </c>
      <c r="C13" s="8"/>
      <c r="D13" s="8"/>
      <c r="E13" s="7" t="str">
        <f>C8</f>
        <v>BAY</v>
      </c>
      <c r="F13" s="56"/>
      <c r="G13" s="51"/>
      <c r="H13" s="17"/>
      <c r="I13" s="7" t="str">
        <f>C7</f>
        <v>ZONGULDAK (KDZ. EREĞLİ)</v>
      </c>
      <c r="J13" s="8"/>
      <c r="K13" s="8"/>
      <c r="L13" s="7" t="str">
        <f>C8</f>
        <v>BAY</v>
      </c>
      <c r="M13" s="56"/>
      <c r="N13" s="51"/>
      <c r="O13" s="32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4.4" x14ac:dyDescent="0.3">
      <c r="A14" s="26"/>
      <c r="B14" s="22"/>
      <c r="C14" s="17"/>
      <c r="D14" s="17"/>
      <c r="E14" s="17"/>
      <c r="F14" s="57"/>
      <c r="G14" s="22"/>
      <c r="H14" s="17"/>
      <c r="I14" s="17"/>
      <c r="J14" s="17"/>
      <c r="K14" s="17"/>
      <c r="L14" s="17"/>
      <c r="M14" s="57"/>
      <c r="N14" s="22"/>
      <c r="O14" s="2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5.6" x14ac:dyDescent="0.3">
      <c r="A15" s="26"/>
      <c r="B15" s="20" t="s">
        <v>140</v>
      </c>
      <c r="C15" s="115" t="s">
        <v>136</v>
      </c>
      <c r="D15" s="116"/>
      <c r="E15" s="18"/>
      <c r="F15" s="63" t="s">
        <v>137</v>
      </c>
      <c r="G15" s="54" t="s">
        <v>183</v>
      </c>
      <c r="H15" s="17"/>
      <c r="I15" s="15" t="s">
        <v>141</v>
      </c>
      <c r="J15" s="115" t="s">
        <v>136</v>
      </c>
      <c r="K15" s="116"/>
      <c r="L15" s="18"/>
      <c r="M15" s="63" t="s">
        <v>137</v>
      </c>
      <c r="N15" s="54" t="s">
        <v>183</v>
      </c>
      <c r="O15" s="3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9.95" customHeight="1" x14ac:dyDescent="0.3">
      <c r="A16" s="26"/>
      <c r="B16" s="21" t="str">
        <f>C7</f>
        <v>ZONGULDAK (KDZ. EREĞLİ)</v>
      </c>
      <c r="C16" s="9"/>
      <c r="D16" s="9"/>
      <c r="E16" s="7" t="str">
        <f>C5</f>
        <v>ZONGULDAK (MERKEZ)</v>
      </c>
      <c r="F16" s="58">
        <v>43222</v>
      </c>
      <c r="G16" s="53"/>
      <c r="H16" s="17"/>
      <c r="I16" s="7" t="str">
        <f>C5</f>
        <v>ZONGULDAK (MERKEZ)</v>
      </c>
      <c r="J16" s="9"/>
      <c r="K16" s="9"/>
      <c r="L16" s="7" t="str">
        <f>C7</f>
        <v>ZONGULDAK (KDZ. EREĞLİ)</v>
      </c>
      <c r="M16" s="58">
        <v>43292</v>
      </c>
      <c r="N16" s="53"/>
      <c r="O16" s="31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9.95" customHeight="1" x14ac:dyDescent="0.3">
      <c r="A17" s="26"/>
      <c r="B17" s="21" t="str">
        <f>C4</f>
        <v>DÜZCE (MERKEZ)</v>
      </c>
      <c r="C17" s="9"/>
      <c r="D17" s="9"/>
      <c r="E17" s="7" t="str">
        <f>C3</f>
        <v>BOLU (İZZET BAYSAL VAKIF)</v>
      </c>
      <c r="F17" s="58">
        <v>43222</v>
      </c>
      <c r="G17" s="53"/>
      <c r="H17" s="17"/>
      <c r="I17" s="7" t="s">
        <v>7</v>
      </c>
      <c r="J17" s="9"/>
      <c r="K17" s="9"/>
      <c r="L17" s="7" t="str">
        <f>C4</f>
        <v>DÜZCE (MERKEZ)</v>
      </c>
      <c r="M17" s="58">
        <v>43292</v>
      </c>
      <c r="N17" s="53"/>
      <c r="O17" s="31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9.95" customHeight="1" x14ac:dyDescent="0.3">
      <c r="A18" s="26"/>
      <c r="B18" s="21" t="str">
        <f>C6</f>
        <v>ANKARA (YENİ MAHALLE)</v>
      </c>
      <c r="C18" s="8"/>
      <c r="D18" s="8"/>
      <c r="E18" s="7" t="str">
        <f>C8</f>
        <v>BAY</v>
      </c>
      <c r="F18" s="56"/>
      <c r="G18" s="51"/>
      <c r="H18" s="17"/>
      <c r="I18" s="7" t="str">
        <f>C6</f>
        <v>ANKARA (YENİ MAHALLE)</v>
      </c>
      <c r="J18" s="8"/>
      <c r="K18" s="8"/>
      <c r="L18" s="7" t="str">
        <f>C8</f>
        <v>BAY</v>
      </c>
      <c r="M18" s="56"/>
      <c r="N18" s="51"/>
      <c r="O18" s="32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4.4" x14ac:dyDescent="0.3">
      <c r="A19" s="26"/>
      <c r="B19" s="22"/>
      <c r="C19" s="17"/>
      <c r="D19" s="17"/>
      <c r="E19" s="17"/>
      <c r="F19" s="57"/>
      <c r="G19" s="22"/>
      <c r="H19" s="17"/>
      <c r="I19" s="17"/>
      <c r="J19" s="17"/>
      <c r="K19" s="17"/>
      <c r="L19" s="17"/>
      <c r="M19" s="57"/>
      <c r="N19" s="22"/>
      <c r="O19" s="2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6" x14ac:dyDescent="0.3">
      <c r="A20" s="26"/>
      <c r="B20" s="20" t="s">
        <v>142</v>
      </c>
      <c r="C20" s="115" t="s">
        <v>136</v>
      </c>
      <c r="D20" s="116"/>
      <c r="E20" s="18"/>
      <c r="F20" s="63" t="s">
        <v>137</v>
      </c>
      <c r="G20" s="54" t="s">
        <v>183</v>
      </c>
      <c r="H20" s="17"/>
      <c r="I20" s="15" t="s">
        <v>143</v>
      </c>
      <c r="J20" s="115" t="s">
        <v>136</v>
      </c>
      <c r="K20" s="116"/>
      <c r="L20" s="18"/>
      <c r="M20" s="63" t="s">
        <v>137</v>
      </c>
      <c r="N20" s="54" t="s">
        <v>183</v>
      </c>
      <c r="O20" s="3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9.95" customHeight="1" x14ac:dyDescent="0.3">
      <c r="A21" s="26"/>
      <c r="B21" s="21" t="str">
        <f>C6</f>
        <v>ANKARA (YENİ MAHALLE)</v>
      </c>
      <c r="C21" s="9"/>
      <c r="D21" s="9"/>
      <c r="E21" s="7" t="str">
        <f>C4</f>
        <v>DÜZCE (MERKEZ)</v>
      </c>
      <c r="F21" s="58">
        <v>43229</v>
      </c>
      <c r="G21" s="53"/>
      <c r="H21" s="17"/>
      <c r="I21" s="7" t="str">
        <f>C4</f>
        <v>DÜZCE (MERKEZ)</v>
      </c>
      <c r="J21" s="9"/>
      <c r="K21" s="9"/>
      <c r="L21" s="7" t="str">
        <f>C6</f>
        <v>ANKARA (YENİ MAHALLE)</v>
      </c>
      <c r="M21" s="58">
        <v>43299</v>
      </c>
      <c r="N21" s="53"/>
      <c r="O21" s="31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19.95" customHeight="1" x14ac:dyDescent="0.3">
      <c r="A22" s="26"/>
      <c r="B22" s="21" t="str">
        <f>C3</f>
        <v>BOLU (İZZET BAYSAL VAKIF)</v>
      </c>
      <c r="C22" s="9"/>
      <c r="D22" s="9"/>
      <c r="E22" s="7" t="str">
        <f>C7</f>
        <v>ZONGULDAK (KDZ. EREĞLİ)</v>
      </c>
      <c r="F22" s="58">
        <v>43229</v>
      </c>
      <c r="G22" s="53"/>
      <c r="H22" s="17"/>
      <c r="I22" s="7" t="str">
        <f>C7</f>
        <v>ZONGULDAK (KDZ. EREĞLİ)</v>
      </c>
      <c r="J22" s="9"/>
      <c r="K22" s="9"/>
      <c r="L22" s="7" t="str">
        <f>C3</f>
        <v>BOLU (İZZET BAYSAL VAKIF)</v>
      </c>
      <c r="M22" s="58">
        <v>43299</v>
      </c>
      <c r="N22" s="53"/>
      <c r="O22" s="31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9.95" customHeight="1" x14ac:dyDescent="0.3">
      <c r="A23" s="26"/>
      <c r="B23" s="21" t="str">
        <f>C5</f>
        <v>ZONGULDAK (MERKEZ)</v>
      </c>
      <c r="C23" s="8"/>
      <c r="D23" s="8"/>
      <c r="E23" s="7" t="str">
        <f>C8</f>
        <v>BAY</v>
      </c>
      <c r="F23" s="56"/>
      <c r="G23" s="51"/>
      <c r="H23" s="17"/>
      <c r="I23" s="7" t="str">
        <f>C5</f>
        <v>ZONGULDAK (MERKEZ)</v>
      </c>
      <c r="J23" s="8"/>
      <c r="K23" s="8"/>
      <c r="L23" s="7" t="str">
        <f>C8</f>
        <v>BAY</v>
      </c>
      <c r="M23" s="56"/>
      <c r="N23" s="51"/>
      <c r="O23" s="32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customHeight="1" x14ac:dyDescent="0.3">
      <c r="A24" s="26"/>
      <c r="B24" s="22"/>
      <c r="C24" s="17"/>
      <c r="D24" s="17"/>
      <c r="E24" s="17"/>
      <c r="F24" s="57"/>
      <c r="G24" s="22"/>
      <c r="H24" s="17"/>
      <c r="I24" s="17"/>
      <c r="J24" s="17"/>
      <c r="K24" s="17"/>
      <c r="L24" s="17"/>
      <c r="M24" s="57"/>
      <c r="N24" s="22"/>
      <c r="O24" s="2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15.75" customHeight="1" x14ac:dyDescent="0.3">
      <c r="A25" s="26"/>
      <c r="B25" s="20" t="s">
        <v>144</v>
      </c>
      <c r="C25" s="115" t="s">
        <v>136</v>
      </c>
      <c r="D25" s="116"/>
      <c r="E25" s="18"/>
      <c r="F25" s="63" t="s">
        <v>137</v>
      </c>
      <c r="G25" s="54" t="s">
        <v>183</v>
      </c>
      <c r="H25" s="17"/>
      <c r="I25" s="15" t="s">
        <v>145</v>
      </c>
      <c r="J25" s="115" t="s">
        <v>136</v>
      </c>
      <c r="K25" s="116"/>
      <c r="L25" s="18"/>
      <c r="M25" s="63" t="s">
        <v>137</v>
      </c>
      <c r="N25" s="54" t="s">
        <v>183</v>
      </c>
      <c r="O25" s="3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19.95" customHeight="1" x14ac:dyDescent="0.3">
      <c r="A26" s="26"/>
      <c r="B26" s="21" t="str">
        <f>C5</f>
        <v>ZONGULDAK (MERKEZ)</v>
      </c>
      <c r="C26" s="9"/>
      <c r="D26" s="9"/>
      <c r="E26" s="7" t="str">
        <f>C3</f>
        <v>BOLU (İZZET BAYSAL VAKIF)</v>
      </c>
      <c r="F26" s="58">
        <v>43271</v>
      </c>
      <c r="G26" s="53"/>
      <c r="H26" s="17"/>
      <c r="I26" s="7" t="str">
        <f>C3</f>
        <v>BOLU (İZZET BAYSAL VAKIF)</v>
      </c>
      <c r="J26" s="9"/>
      <c r="K26" s="9"/>
      <c r="L26" s="7" t="str">
        <f>C5</f>
        <v>ZONGULDAK (MERKEZ)</v>
      </c>
      <c r="M26" s="58">
        <v>43306</v>
      </c>
      <c r="N26" s="53"/>
      <c r="O26" s="31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19.95" customHeight="1" x14ac:dyDescent="0.3">
      <c r="A27" s="26"/>
      <c r="B27" s="21" t="str">
        <f>C7</f>
        <v>ZONGULDAK (KDZ. EREĞLİ)</v>
      </c>
      <c r="C27" s="9"/>
      <c r="D27" s="9"/>
      <c r="E27" s="7" t="str">
        <f>C6</f>
        <v>ANKARA (YENİ MAHALLE)</v>
      </c>
      <c r="F27" s="58">
        <v>43271</v>
      </c>
      <c r="G27" s="53"/>
      <c r="H27" s="17"/>
      <c r="I27" s="7" t="str">
        <f>C6</f>
        <v>ANKARA (YENİ MAHALLE)</v>
      </c>
      <c r="J27" s="9"/>
      <c r="K27" s="9"/>
      <c r="L27" s="7" t="str">
        <f>C7</f>
        <v>ZONGULDAK (KDZ. EREĞLİ)</v>
      </c>
      <c r="M27" s="58">
        <v>43306</v>
      </c>
      <c r="N27" s="53"/>
      <c r="O27" s="31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9.95" customHeight="1" x14ac:dyDescent="0.3">
      <c r="A28" s="26"/>
      <c r="B28" s="21" t="str">
        <f>C4</f>
        <v>DÜZCE (MERKEZ)</v>
      </c>
      <c r="C28" s="8"/>
      <c r="D28" s="8"/>
      <c r="E28" s="7" t="str">
        <f>C8</f>
        <v>BAY</v>
      </c>
      <c r="F28" s="56"/>
      <c r="G28" s="51"/>
      <c r="H28" s="17"/>
      <c r="I28" s="7" t="str">
        <f>C4</f>
        <v>DÜZCE (MERKEZ)</v>
      </c>
      <c r="J28" s="8"/>
      <c r="K28" s="8"/>
      <c r="L28" s="7" t="str">
        <f>C8</f>
        <v>BAY</v>
      </c>
      <c r="M28" s="56"/>
      <c r="N28" s="51"/>
      <c r="O28" s="32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15.75" customHeight="1" x14ac:dyDescent="0.3">
      <c r="A29" s="26"/>
      <c r="B29" s="22"/>
      <c r="C29" s="17"/>
      <c r="D29" s="17"/>
      <c r="E29" s="17"/>
      <c r="F29" s="57"/>
      <c r="G29" s="22"/>
      <c r="H29" s="17"/>
      <c r="I29" s="17"/>
      <c r="J29" s="17"/>
      <c r="K29" s="17"/>
      <c r="L29" s="17"/>
      <c r="M29" s="57"/>
      <c r="N29" s="22"/>
      <c r="O29" s="2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15.75" customHeight="1" x14ac:dyDescent="0.3">
      <c r="A30" s="26"/>
      <c r="B30" s="20" t="s">
        <v>146</v>
      </c>
      <c r="C30" s="115" t="s">
        <v>136</v>
      </c>
      <c r="D30" s="116"/>
      <c r="E30" s="18"/>
      <c r="F30" s="63" t="s">
        <v>137</v>
      </c>
      <c r="G30" s="54" t="s">
        <v>183</v>
      </c>
      <c r="H30" s="17"/>
      <c r="I30" s="15" t="s">
        <v>147</v>
      </c>
      <c r="J30" s="115" t="s">
        <v>136</v>
      </c>
      <c r="K30" s="116"/>
      <c r="L30" s="18"/>
      <c r="M30" s="63" t="s">
        <v>137</v>
      </c>
      <c r="N30" s="54" t="s">
        <v>183</v>
      </c>
      <c r="O30" s="3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19.95" customHeight="1" x14ac:dyDescent="0.3">
      <c r="A31" s="26"/>
      <c r="B31" s="21" t="str">
        <f>C4</f>
        <v>DÜZCE (MERKEZ)</v>
      </c>
      <c r="C31" s="9"/>
      <c r="D31" s="9"/>
      <c r="E31" s="7" t="str">
        <f>C7</f>
        <v>ZONGULDAK (KDZ. EREĞLİ)</v>
      </c>
      <c r="F31" s="58">
        <v>43278</v>
      </c>
      <c r="G31" s="53"/>
      <c r="H31" s="17"/>
      <c r="I31" s="7" t="str">
        <f>C7</f>
        <v>ZONGULDAK (KDZ. EREĞLİ)</v>
      </c>
      <c r="J31" s="9"/>
      <c r="K31" s="9"/>
      <c r="L31" s="7" t="str">
        <f>C4</f>
        <v>DÜZCE (MERKEZ)</v>
      </c>
      <c r="M31" s="58">
        <v>43313</v>
      </c>
      <c r="N31" s="53"/>
      <c r="O31" s="31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19.95" customHeight="1" x14ac:dyDescent="0.3">
      <c r="A32" s="26"/>
      <c r="B32" s="21" t="str">
        <f>C6</f>
        <v>ANKARA (YENİ MAHALLE)</v>
      </c>
      <c r="C32" s="9"/>
      <c r="D32" s="9"/>
      <c r="E32" s="7" t="str">
        <f>C5</f>
        <v>ZONGULDAK (MERKEZ)</v>
      </c>
      <c r="F32" s="58">
        <v>43278</v>
      </c>
      <c r="G32" s="53"/>
      <c r="H32" s="17"/>
      <c r="I32" s="7" t="str">
        <f>C5</f>
        <v>ZONGULDAK (MERKEZ)</v>
      </c>
      <c r="J32" s="9"/>
      <c r="K32" s="9"/>
      <c r="L32" s="7" t="str">
        <f>C6</f>
        <v>ANKARA (YENİ MAHALLE)</v>
      </c>
      <c r="M32" s="58">
        <v>43313</v>
      </c>
      <c r="N32" s="53"/>
      <c r="O32" s="31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9.95" customHeight="1" x14ac:dyDescent="0.3">
      <c r="A33" s="26"/>
      <c r="B33" s="21" t="str">
        <f>C3</f>
        <v>BOLU (İZZET BAYSAL VAKIF)</v>
      </c>
      <c r="C33" s="8"/>
      <c r="D33" s="8"/>
      <c r="E33" s="7" t="str">
        <f>C8</f>
        <v>BAY</v>
      </c>
      <c r="F33" s="56"/>
      <c r="G33" s="51"/>
      <c r="H33" s="17"/>
      <c r="I33" s="7" t="str">
        <f>C3</f>
        <v>BOLU (İZZET BAYSAL VAKIF)</v>
      </c>
      <c r="J33" s="8"/>
      <c r="K33" s="8"/>
      <c r="L33" s="7" t="str">
        <f>C8</f>
        <v>BAY</v>
      </c>
      <c r="M33" s="56"/>
      <c r="N33" s="51"/>
      <c r="O33" s="32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.75" customHeight="1" x14ac:dyDescent="0.3">
      <c r="A34" s="25"/>
      <c r="B34" s="23"/>
      <c r="C34" s="16"/>
      <c r="D34" s="16"/>
      <c r="E34" s="16"/>
      <c r="F34" s="59"/>
      <c r="G34" s="16"/>
      <c r="H34" s="16"/>
      <c r="I34" s="16"/>
      <c r="J34" s="16"/>
      <c r="K34" s="16"/>
      <c r="L34" s="16"/>
      <c r="M34" s="59"/>
      <c r="N34" s="16"/>
      <c r="O34" s="16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.75" customHeight="1" x14ac:dyDescent="0.3">
      <c r="A35" s="25"/>
      <c r="B35" s="23"/>
      <c r="C35" s="16"/>
      <c r="D35" s="16"/>
      <c r="E35" s="16"/>
      <c r="F35" s="59"/>
      <c r="G35" s="16"/>
      <c r="H35" s="16"/>
      <c r="I35" s="16"/>
      <c r="J35" s="16"/>
      <c r="K35" s="16"/>
      <c r="L35" s="16"/>
      <c r="M35" s="59"/>
      <c r="N35" s="16"/>
      <c r="O35" s="16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5.75" customHeight="1" x14ac:dyDescent="0.3"/>
    <row r="37" spans="1:30" ht="15.75" customHeight="1" x14ac:dyDescent="0.3"/>
    <row r="38" spans="1:30" ht="15.75" customHeight="1" x14ac:dyDescent="0.3"/>
    <row r="39" spans="1:30" ht="15.75" customHeight="1" x14ac:dyDescent="0.3"/>
    <row r="40" spans="1:30" ht="15.75" customHeight="1" x14ac:dyDescent="0.3"/>
    <row r="41" spans="1:30" ht="15.75" customHeight="1" x14ac:dyDescent="0.3"/>
    <row r="42" spans="1:30" ht="15.75" customHeight="1" x14ac:dyDescent="0.3"/>
    <row r="43" spans="1:30" ht="15.75" customHeight="1" x14ac:dyDescent="0.3"/>
    <row r="44" spans="1:30" ht="15.75" customHeight="1" x14ac:dyDescent="0.3"/>
    <row r="45" spans="1:30" ht="15.75" customHeight="1" x14ac:dyDescent="0.3"/>
    <row r="46" spans="1:30" ht="15.75" customHeight="1" x14ac:dyDescent="0.3"/>
    <row r="47" spans="1:30" ht="15.75" customHeight="1" x14ac:dyDescent="0.3"/>
    <row r="48" spans="1:3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</sheetData>
  <sheetProtection algorithmName="SHA-512" hashValue="3iN60224lDqiFt57t2jTlC8fTUzXKPOO8qQvPwPG50yEtgv/ViQnnwxgyyhtXnYn88Bb4wCdvwzkkCC3Suoykw==" saltValue="kQ0KgNaF2QrpqVPjHHPwbQ==" spinCount="100000" sheet="1" objects="1" scenarios="1"/>
  <mergeCells count="14">
    <mergeCell ref="C30:D30"/>
    <mergeCell ref="J30:K30"/>
    <mergeCell ref="C15:D15"/>
    <mergeCell ref="J15:K15"/>
    <mergeCell ref="C20:D20"/>
    <mergeCell ref="J20:K20"/>
    <mergeCell ref="C25:D25"/>
    <mergeCell ref="J25:K25"/>
    <mergeCell ref="B1:M1"/>
    <mergeCell ref="C2:K2"/>
    <mergeCell ref="B9:H9"/>
    <mergeCell ref="I9:M9"/>
    <mergeCell ref="C10:D10"/>
    <mergeCell ref="J10:K10"/>
  </mergeCells>
  <printOptions horizontalCentered="1" verticalCentered="1"/>
  <pageMargins left="0.15748031496062992" right="0.15748031496062992" top="0.27559055118110237" bottom="0.19685039370078741" header="0" footer="0"/>
  <pageSetup scale="86" orientation="landscape" r:id="rId1"/>
  <colBreaks count="1" manualBreakCount="1">
    <brk id="15" max="34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showGridLines="0" zoomScaleNormal="100" workbookViewId="0">
      <selection activeCell="P18" sqref="P18"/>
    </sheetView>
  </sheetViews>
  <sheetFormatPr defaultColWidth="14.44140625" defaultRowHeight="15" customHeight="1" x14ac:dyDescent="0.3"/>
  <cols>
    <col min="1" max="1" width="2.77734375" style="49" customWidth="1"/>
    <col min="2" max="2" width="22.77734375" style="49" customWidth="1"/>
    <col min="3" max="4" width="3.77734375" style="49" customWidth="1"/>
    <col min="5" max="5" width="22.77734375" style="49" customWidth="1"/>
    <col min="6" max="6" width="8.77734375" style="60" customWidth="1"/>
    <col min="7" max="7" width="13.77734375" style="49" customWidth="1"/>
    <col min="8" max="8" width="1.77734375" style="49" customWidth="1"/>
    <col min="9" max="9" width="22.77734375" style="49" customWidth="1"/>
    <col min="10" max="11" width="3.77734375" style="49" customWidth="1"/>
    <col min="12" max="12" width="22.77734375" style="49" customWidth="1"/>
    <col min="13" max="13" width="8.77734375" style="60" customWidth="1"/>
    <col min="14" max="14" width="13.77734375" style="49" customWidth="1"/>
    <col min="15" max="15" width="1.77734375" style="49" customWidth="1"/>
    <col min="16" max="16" width="26.5546875" style="49" bestFit="1" customWidth="1"/>
    <col min="17" max="17" width="6.33203125" style="49" customWidth="1"/>
    <col min="18" max="18" width="7.109375" style="49" customWidth="1"/>
    <col min="19" max="19" width="10.5546875" style="49" customWidth="1"/>
    <col min="20" max="20" width="11.77734375" style="49" customWidth="1"/>
    <col min="21" max="21" width="8.5546875" style="49" hidden="1" customWidth="1"/>
    <col min="22" max="23" width="8.109375" style="49" hidden="1" customWidth="1"/>
    <col min="24" max="29" width="8.5546875" style="49" hidden="1" customWidth="1"/>
    <col min="30" max="30" width="9.6640625" style="49" hidden="1" customWidth="1"/>
    <col min="31" max="16384" width="14.44140625" style="49"/>
  </cols>
  <sheetData>
    <row r="1" spans="1:30" ht="21.6" thickBot="1" x14ac:dyDescent="0.35">
      <c r="A1" s="24"/>
      <c r="B1" s="124" t="s">
        <v>161</v>
      </c>
      <c r="C1" s="125"/>
      <c r="D1" s="125"/>
      <c r="E1" s="125"/>
      <c r="F1" s="125"/>
      <c r="G1" s="126"/>
      <c r="H1" s="125"/>
      <c r="I1" s="125"/>
      <c r="J1" s="125"/>
      <c r="K1" s="125"/>
      <c r="L1" s="125"/>
      <c r="M1" s="127"/>
      <c r="N1" s="52"/>
      <c r="O1" s="27"/>
      <c r="P1" s="11" t="s">
        <v>353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16.2" thickBot="1" x14ac:dyDescent="0.35">
      <c r="A2" s="25"/>
      <c r="B2" s="47" t="s">
        <v>177</v>
      </c>
      <c r="C2" s="130" t="s">
        <v>131</v>
      </c>
      <c r="D2" s="131"/>
      <c r="E2" s="131"/>
      <c r="F2" s="131"/>
      <c r="G2" s="131"/>
      <c r="H2" s="131"/>
      <c r="I2" s="131"/>
      <c r="J2" s="131"/>
      <c r="K2" s="132"/>
      <c r="L2" s="35"/>
      <c r="M2" s="61"/>
      <c r="N2" s="48"/>
      <c r="O2" s="27"/>
      <c r="P2" s="40" t="s">
        <v>131</v>
      </c>
      <c r="Q2" s="41" t="s">
        <v>166</v>
      </c>
      <c r="R2" s="41" t="s">
        <v>168</v>
      </c>
      <c r="S2" s="41" t="s">
        <v>167</v>
      </c>
      <c r="T2" s="41" t="s">
        <v>169</v>
      </c>
      <c r="U2" s="41" t="s">
        <v>135</v>
      </c>
      <c r="V2" s="41" t="s">
        <v>170</v>
      </c>
      <c r="W2" s="41" t="s">
        <v>171</v>
      </c>
      <c r="X2" s="41" t="s">
        <v>144</v>
      </c>
      <c r="Y2" s="41" t="s">
        <v>146</v>
      </c>
      <c r="Z2" s="41" t="s">
        <v>139</v>
      </c>
      <c r="AA2" s="41" t="s">
        <v>141</v>
      </c>
      <c r="AB2" s="41" t="s">
        <v>143</v>
      </c>
      <c r="AC2" s="41" t="s">
        <v>145</v>
      </c>
      <c r="AD2" s="41" t="s">
        <v>147</v>
      </c>
    </row>
    <row r="3" spans="1:30" ht="15.6" x14ac:dyDescent="0.3">
      <c r="A3" s="25"/>
      <c r="B3" s="83">
        <v>1</v>
      </c>
      <c r="C3" s="77" t="s">
        <v>354</v>
      </c>
      <c r="D3" s="65"/>
      <c r="E3" s="65"/>
      <c r="F3" s="65"/>
      <c r="G3" s="65"/>
      <c r="H3" s="65"/>
      <c r="I3" s="65"/>
      <c r="J3" s="65"/>
      <c r="K3" s="78"/>
      <c r="L3" s="37"/>
      <c r="M3" s="62"/>
      <c r="N3" s="37"/>
      <c r="O3" s="27"/>
      <c r="P3" s="98" t="s">
        <v>359</v>
      </c>
      <c r="Q3" s="13">
        <f>SUM(U3:AD3)</f>
        <v>0</v>
      </c>
      <c r="R3" s="14">
        <f>SUM((S3)-(T3))</f>
        <v>0</v>
      </c>
      <c r="S3" s="14">
        <f>SUM(C11,D17,C22,D26,C33,K11,J17,K22,J26,K33)</f>
        <v>0</v>
      </c>
      <c r="T3" s="14">
        <f>SUM(D11,C17,D22,C26,D33,J11,K17,J22,K26,J33)</f>
        <v>0</v>
      </c>
      <c r="U3" s="14">
        <f>IF(C11&gt;D11,1,0)</f>
        <v>0</v>
      </c>
      <c r="V3" s="14">
        <f>IF(D17&gt;C17,1,0)</f>
        <v>0</v>
      </c>
      <c r="W3" s="14">
        <f>IF(C22&gt;D22,1,0)</f>
        <v>0</v>
      </c>
      <c r="X3" s="14">
        <f>IF(D26&gt;C26,1,0)</f>
        <v>0</v>
      </c>
      <c r="Y3" s="14">
        <f>IF(C33&gt;D33,1,0)</f>
        <v>0</v>
      </c>
      <c r="Z3" s="14">
        <f>IF(K11&gt;J11,1,0)</f>
        <v>0</v>
      </c>
      <c r="AA3" s="14">
        <f>IF(J17&gt;K17,1,0)</f>
        <v>0</v>
      </c>
      <c r="AB3" s="14">
        <f>IF(K22&gt;J22,1,0)</f>
        <v>0</v>
      </c>
      <c r="AC3" s="14">
        <f>IF(J26&gt;K26,1,0)</f>
        <v>0</v>
      </c>
      <c r="AD3" s="14">
        <f>IF(K33&gt;J33,1,0)</f>
        <v>0</v>
      </c>
    </row>
    <row r="4" spans="1:30" ht="15.6" x14ac:dyDescent="0.3">
      <c r="A4" s="25"/>
      <c r="B4" s="84">
        <v>2</v>
      </c>
      <c r="C4" s="79" t="s">
        <v>355</v>
      </c>
      <c r="D4" s="68"/>
      <c r="E4" s="68"/>
      <c r="F4" s="68"/>
      <c r="G4" s="68"/>
      <c r="H4" s="68"/>
      <c r="I4" s="68"/>
      <c r="J4" s="68"/>
      <c r="K4" s="80"/>
      <c r="L4" s="37"/>
      <c r="M4" s="62"/>
      <c r="N4" s="37"/>
      <c r="O4" s="27"/>
      <c r="P4" s="99" t="s">
        <v>360</v>
      </c>
      <c r="Q4" s="13">
        <f t="shared" ref="Q4:Q7" si="0">SUM(U4:AD4)</f>
        <v>0</v>
      </c>
      <c r="R4" s="14">
        <f t="shared" ref="R4:R7" si="1">SUM((S4)-(T4))</f>
        <v>0</v>
      </c>
      <c r="S4" s="14">
        <f>SUM(D12,C17,D21,C28,C31,J12,K17,J21,K28,K31)</f>
        <v>0</v>
      </c>
      <c r="T4" s="14">
        <f>SUM(C12,D17,C21,D28,D31,K12,J17,K21,J28,J31)</f>
        <v>0</v>
      </c>
      <c r="U4" s="14">
        <f>IF(D12&gt;C12,1,0)</f>
        <v>0</v>
      </c>
      <c r="V4" s="14">
        <f>IF(C17&gt;D17,1,0)</f>
        <v>0</v>
      </c>
      <c r="W4" s="14">
        <f>IF(D21&gt;C21,1,0)</f>
        <v>0</v>
      </c>
      <c r="X4" s="14">
        <f>IF(C28&gt;D28,1,0)</f>
        <v>0</v>
      </c>
      <c r="Y4" s="14">
        <f>IF(C31&gt;D31,1,0)</f>
        <v>0</v>
      </c>
      <c r="Z4" s="14">
        <f>IF(J12&gt;K12,1,0)</f>
        <v>0</v>
      </c>
      <c r="AA4" s="14">
        <f>IF(K17&gt;J17,1,0)</f>
        <v>0</v>
      </c>
      <c r="AB4" s="14">
        <f>IF(J21&gt;K21,1,0)</f>
        <v>0</v>
      </c>
      <c r="AC4" s="14">
        <f>IF(K28&gt;J28,1,0)</f>
        <v>0</v>
      </c>
      <c r="AD4" s="14">
        <f>IF(K31&gt;J31,1,0)</f>
        <v>0</v>
      </c>
    </row>
    <row r="5" spans="1:30" ht="15.6" x14ac:dyDescent="0.3">
      <c r="A5" s="25"/>
      <c r="B5" s="84">
        <v>3</v>
      </c>
      <c r="C5" s="79" t="s">
        <v>356</v>
      </c>
      <c r="D5" s="68"/>
      <c r="E5" s="68"/>
      <c r="F5" s="68"/>
      <c r="G5" s="68"/>
      <c r="H5" s="68"/>
      <c r="I5" s="68"/>
      <c r="J5" s="68"/>
      <c r="K5" s="80"/>
      <c r="L5" s="37"/>
      <c r="M5" s="62"/>
      <c r="N5" s="37"/>
      <c r="O5" s="27"/>
      <c r="P5" s="99" t="s">
        <v>361</v>
      </c>
      <c r="Q5" s="13">
        <f t="shared" si="0"/>
        <v>0</v>
      </c>
      <c r="R5" s="14">
        <f t="shared" si="1"/>
        <v>0</v>
      </c>
      <c r="S5" s="14">
        <f>SUM(C12,D16,C23,C26,D32,K12,J16,K23,K26,J32)</f>
        <v>0</v>
      </c>
      <c r="T5" s="14">
        <f>SUM(D12,C16,D23,D26,C32,J12,K16,J23,J26,K32)</f>
        <v>0</v>
      </c>
      <c r="U5" s="14">
        <f>IF(C12&gt;D12,1,0)</f>
        <v>0</v>
      </c>
      <c r="V5" s="14">
        <f>IF(D16&gt;C16,1,0)</f>
        <v>0</v>
      </c>
      <c r="W5" s="14">
        <f>IF(C23&gt;D23,1,0)</f>
        <v>0</v>
      </c>
      <c r="X5" s="14">
        <f>IF(C26&gt;D26,1,0)</f>
        <v>0</v>
      </c>
      <c r="Y5" s="14">
        <f>IF(D32&gt;C32,1,0)</f>
        <v>0</v>
      </c>
      <c r="Z5" s="14">
        <f>IF(K12&gt;J12,1,0)</f>
        <v>0</v>
      </c>
      <c r="AA5" s="14">
        <f>IF(J16&gt;K16,1,0)</f>
        <v>0</v>
      </c>
      <c r="AB5" s="14">
        <f>IF(K23&gt;J23,1,0)</f>
        <v>0</v>
      </c>
      <c r="AC5" s="14">
        <f>IF(K26&gt;J26,1,0)</f>
        <v>0</v>
      </c>
      <c r="AD5" s="14">
        <f>IF(J32&gt;K32,1,0)</f>
        <v>0</v>
      </c>
    </row>
    <row r="6" spans="1:30" ht="15.6" x14ac:dyDescent="0.3">
      <c r="A6" s="25"/>
      <c r="B6" s="84">
        <v>4</v>
      </c>
      <c r="C6" s="79" t="s">
        <v>357</v>
      </c>
      <c r="D6" s="68"/>
      <c r="E6" s="68"/>
      <c r="F6" s="68"/>
      <c r="G6" s="68"/>
      <c r="H6" s="68"/>
      <c r="I6" s="68"/>
      <c r="J6" s="68"/>
      <c r="K6" s="80"/>
      <c r="L6" s="37"/>
      <c r="M6" s="62"/>
      <c r="N6" s="37"/>
      <c r="O6" s="27"/>
      <c r="P6" s="99" t="s">
        <v>362</v>
      </c>
      <c r="Q6" s="13">
        <f t="shared" si="0"/>
        <v>0</v>
      </c>
      <c r="R6" s="14">
        <f t="shared" si="1"/>
        <v>0</v>
      </c>
      <c r="S6" s="14">
        <f>SUM(D11,C18,C21,D27,C32,J11,K18,K21,J27,K32)</f>
        <v>0</v>
      </c>
      <c r="T6" s="14">
        <f>SUM(C11,D18,D21,C27,D32,K11,J18,J21,K27,J32)</f>
        <v>0</v>
      </c>
      <c r="U6" s="14">
        <f>IF(D11&gt;C11,1,0)</f>
        <v>0</v>
      </c>
      <c r="V6" s="14">
        <f>IF(C18&gt;D18,1,0)</f>
        <v>0</v>
      </c>
      <c r="W6" s="14">
        <f>IF(C21&gt;D21,1,0)</f>
        <v>0</v>
      </c>
      <c r="X6" s="14">
        <f>IF(D27&gt;C27,1,0)</f>
        <v>0</v>
      </c>
      <c r="Y6" s="14">
        <f>IF(C32&gt;D32,1,0)</f>
        <v>0</v>
      </c>
      <c r="Z6" s="14">
        <f>IF(J11&gt;K11,1,0)</f>
        <v>0</v>
      </c>
      <c r="AA6" s="14">
        <f>IF(K18&gt;J18,1,0)</f>
        <v>0</v>
      </c>
      <c r="AB6" s="14">
        <f>IF(K21&gt;J21,1,0)</f>
        <v>0</v>
      </c>
      <c r="AC6" s="14">
        <f>IF(J27&gt;K27,1,0)</f>
        <v>0</v>
      </c>
      <c r="AD6" s="14">
        <f>IF(K32&gt;J32,1,0)</f>
        <v>0</v>
      </c>
    </row>
    <row r="7" spans="1:30" ht="15.6" x14ac:dyDescent="0.3">
      <c r="A7" s="25"/>
      <c r="B7" s="84">
        <v>5</v>
      </c>
      <c r="C7" s="79" t="s">
        <v>358</v>
      </c>
      <c r="D7" s="68"/>
      <c r="E7" s="68"/>
      <c r="F7" s="68"/>
      <c r="G7" s="68"/>
      <c r="H7" s="68"/>
      <c r="I7" s="68"/>
      <c r="J7" s="68"/>
      <c r="K7" s="80"/>
      <c r="L7" s="37"/>
      <c r="M7" s="62"/>
      <c r="N7" s="37"/>
      <c r="O7" s="27"/>
      <c r="P7" s="99" t="s">
        <v>363</v>
      </c>
      <c r="Q7" s="13">
        <f t="shared" si="0"/>
        <v>0</v>
      </c>
      <c r="R7" s="14">
        <f t="shared" si="1"/>
        <v>0</v>
      </c>
      <c r="S7" s="14">
        <f>SUM(C13,C16,D22,C27,D31,K13,K16,J22,K27,J31)</f>
        <v>0</v>
      </c>
      <c r="T7" s="14">
        <f>SUM(D13,D16,C22,D27,C31,J13,J16,K22,J27,K31)</f>
        <v>0</v>
      </c>
      <c r="U7" s="14">
        <f>IF(C13&gt;D13,1,0)</f>
        <v>0</v>
      </c>
      <c r="V7" s="14">
        <f>IF(C16&gt;D16,1,0)</f>
        <v>0</v>
      </c>
      <c r="W7" s="14">
        <f>IF(D22&gt;C22,1,0)</f>
        <v>0</v>
      </c>
      <c r="X7" s="14">
        <f>IF(C27&gt;D27,1,0)</f>
        <v>0</v>
      </c>
      <c r="Y7" s="14">
        <f>IF(D31&gt;C31,1,0)</f>
        <v>0</v>
      </c>
      <c r="Z7" s="14">
        <f>IF(K13&gt;J13,1,0)</f>
        <v>0</v>
      </c>
      <c r="AA7" s="14">
        <f>IF(K16&gt;J16,1,0)</f>
        <v>0</v>
      </c>
      <c r="AB7" s="14">
        <f>IF(J22&gt;K22,1,0)</f>
        <v>0</v>
      </c>
      <c r="AC7" s="14">
        <f>IF(K27&gt;J27,1,0)</f>
        <v>0</v>
      </c>
      <c r="AD7" s="14">
        <f>IF(J31&gt;K31,1,0)</f>
        <v>0</v>
      </c>
    </row>
    <row r="8" spans="1:30" thickBot="1" x14ac:dyDescent="0.35">
      <c r="A8" s="25"/>
      <c r="B8" s="85">
        <v>6</v>
      </c>
      <c r="C8" s="81" t="s">
        <v>132</v>
      </c>
      <c r="D8" s="71"/>
      <c r="E8" s="71"/>
      <c r="F8" s="71"/>
      <c r="G8" s="71"/>
      <c r="H8" s="71"/>
      <c r="I8" s="71"/>
      <c r="J8" s="71"/>
      <c r="K8" s="82"/>
      <c r="L8" s="37"/>
      <c r="M8" s="62"/>
      <c r="N8" s="37"/>
      <c r="O8" s="28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5.6" x14ac:dyDescent="0.3">
      <c r="A9" s="26"/>
      <c r="B9" s="151" t="s">
        <v>133</v>
      </c>
      <c r="C9" s="120"/>
      <c r="D9" s="120"/>
      <c r="E9" s="120"/>
      <c r="F9" s="120"/>
      <c r="G9" s="120"/>
      <c r="H9" s="152"/>
      <c r="I9" s="119" t="s">
        <v>134</v>
      </c>
      <c r="J9" s="120"/>
      <c r="K9" s="120"/>
      <c r="L9" s="120"/>
      <c r="M9" s="120"/>
      <c r="N9" s="50"/>
      <c r="O9" s="2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5.6" x14ac:dyDescent="0.3">
      <c r="A10" s="26"/>
      <c r="B10" s="20" t="s">
        <v>135</v>
      </c>
      <c r="C10" s="115" t="s">
        <v>136</v>
      </c>
      <c r="D10" s="116"/>
      <c r="E10" s="18"/>
      <c r="F10" s="63" t="s">
        <v>137</v>
      </c>
      <c r="G10" s="54" t="s">
        <v>183</v>
      </c>
      <c r="H10" s="17" t="s">
        <v>138</v>
      </c>
      <c r="I10" s="15" t="s">
        <v>139</v>
      </c>
      <c r="J10" s="115" t="s">
        <v>136</v>
      </c>
      <c r="K10" s="116"/>
      <c r="L10" s="18"/>
      <c r="M10" s="63" t="s">
        <v>137</v>
      </c>
      <c r="N10" s="54" t="s">
        <v>183</v>
      </c>
      <c r="O10" s="3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9.95" customHeight="1" x14ac:dyDescent="0.3">
      <c r="A11" s="26"/>
      <c r="B11" s="33" t="str">
        <f>C3</f>
        <v>MERSİN (TARSUS)</v>
      </c>
      <c r="C11" s="9"/>
      <c r="D11" s="9"/>
      <c r="E11" s="34" t="str">
        <f>C6</f>
        <v>NİĞDE (BOR)</v>
      </c>
      <c r="F11" s="55">
        <v>43215</v>
      </c>
      <c r="G11" s="53"/>
      <c r="H11" s="17"/>
      <c r="I11" s="7" t="str">
        <f>C6</f>
        <v>NİĞDE (BOR)</v>
      </c>
      <c r="J11" s="9"/>
      <c r="K11" s="9"/>
      <c r="L11" s="7" t="str">
        <f>C3</f>
        <v>MERSİN (TARSUS)</v>
      </c>
      <c r="M11" s="55">
        <v>43285</v>
      </c>
      <c r="N11" s="53"/>
      <c r="O11" s="3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19.95" customHeight="1" x14ac:dyDescent="0.3">
      <c r="A12" s="26"/>
      <c r="B12" s="33" t="str">
        <f>C5</f>
        <v>HATAY (ANTAKYA)</v>
      </c>
      <c r="C12" s="9"/>
      <c r="D12" s="9"/>
      <c r="E12" s="34" t="str">
        <f>C4</f>
        <v>ADANA (SEYHAN)</v>
      </c>
      <c r="F12" s="55">
        <v>43215</v>
      </c>
      <c r="G12" s="53"/>
      <c r="H12" s="17"/>
      <c r="I12" s="7" t="str">
        <f>C4</f>
        <v>ADANA (SEYHAN)</v>
      </c>
      <c r="J12" s="9"/>
      <c r="K12" s="9"/>
      <c r="L12" s="7" t="str">
        <f>C5</f>
        <v>HATAY (ANTAKYA)</v>
      </c>
      <c r="M12" s="55">
        <v>43285</v>
      </c>
      <c r="N12" s="53"/>
      <c r="O12" s="3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9.95" customHeight="1" x14ac:dyDescent="0.3">
      <c r="A13" s="26"/>
      <c r="B13" s="33" t="str">
        <f>C7</f>
        <v>MERSİN (ERDEMLİ)</v>
      </c>
      <c r="C13" s="8"/>
      <c r="D13" s="8"/>
      <c r="E13" s="7" t="str">
        <f>C8</f>
        <v>BAY</v>
      </c>
      <c r="F13" s="56"/>
      <c r="G13" s="51"/>
      <c r="H13" s="17"/>
      <c r="I13" s="7" t="str">
        <f>C7</f>
        <v>MERSİN (ERDEMLİ)</v>
      </c>
      <c r="J13" s="8"/>
      <c r="K13" s="8"/>
      <c r="L13" s="7" t="str">
        <f>C8</f>
        <v>BAY</v>
      </c>
      <c r="M13" s="56"/>
      <c r="N13" s="51"/>
      <c r="O13" s="32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4.4" x14ac:dyDescent="0.3">
      <c r="A14" s="26"/>
      <c r="B14" s="22"/>
      <c r="C14" s="17"/>
      <c r="D14" s="17"/>
      <c r="E14" s="17"/>
      <c r="F14" s="57"/>
      <c r="G14" s="22"/>
      <c r="H14" s="17"/>
      <c r="I14" s="17"/>
      <c r="J14" s="17"/>
      <c r="K14" s="17"/>
      <c r="L14" s="17"/>
      <c r="M14" s="57"/>
      <c r="N14" s="22"/>
      <c r="O14" s="2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5.6" x14ac:dyDescent="0.3">
      <c r="A15" s="26"/>
      <c r="B15" s="20" t="s">
        <v>140</v>
      </c>
      <c r="C15" s="115" t="s">
        <v>136</v>
      </c>
      <c r="D15" s="116"/>
      <c r="E15" s="18"/>
      <c r="F15" s="63" t="s">
        <v>137</v>
      </c>
      <c r="G15" s="54" t="s">
        <v>183</v>
      </c>
      <c r="H15" s="17"/>
      <c r="I15" s="15" t="s">
        <v>141</v>
      </c>
      <c r="J15" s="115" t="s">
        <v>136</v>
      </c>
      <c r="K15" s="116"/>
      <c r="L15" s="18"/>
      <c r="M15" s="63" t="s">
        <v>137</v>
      </c>
      <c r="N15" s="54" t="s">
        <v>183</v>
      </c>
      <c r="O15" s="3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9.95" customHeight="1" x14ac:dyDescent="0.3">
      <c r="A16" s="26"/>
      <c r="B16" s="21" t="str">
        <f>C7</f>
        <v>MERSİN (ERDEMLİ)</v>
      </c>
      <c r="C16" s="9"/>
      <c r="D16" s="9"/>
      <c r="E16" s="7" t="str">
        <f>C5</f>
        <v>HATAY (ANTAKYA)</v>
      </c>
      <c r="F16" s="58">
        <v>43222</v>
      </c>
      <c r="G16" s="53"/>
      <c r="H16" s="17"/>
      <c r="I16" s="7" t="str">
        <f>C5</f>
        <v>HATAY (ANTAKYA)</v>
      </c>
      <c r="J16" s="9"/>
      <c r="K16" s="9"/>
      <c r="L16" s="7" t="str">
        <f>C7</f>
        <v>MERSİN (ERDEMLİ)</v>
      </c>
      <c r="M16" s="58">
        <v>43292</v>
      </c>
      <c r="N16" s="53"/>
      <c r="O16" s="31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9.95" customHeight="1" x14ac:dyDescent="0.3">
      <c r="A17" s="26"/>
      <c r="B17" s="21" t="str">
        <f>C4</f>
        <v>ADANA (SEYHAN)</v>
      </c>
      <c r="C17" s="9"/>
      <c r="D17" s="9"/>
      <c r="E17" s="7" t="str">
        <f>C3</f>
        <v>MERSİN (TARSUS)</v>
      </c>
      <c r="F17" s="58">
        <v>43222</v>
      </c>
      <c r="G17" s="53"/>
      <c r="H17" s="17"/>
      <c r="I17" s="7" t="s">
        <v>7</v>
      </c>
      <c r="J17" s="9"/>
      <c r="K17" s="9"/>
      <c r="L17" s="7" t="str">
        <f>C4</f>
        <v>ADANA (SEYHAN)</v>
      </c>
      <c r="M17" s="58">
        <v>43292</v>
      </c>
      <c r="N17" s="53"/>
      <c r="O17" s="31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9.95" customHeight="1" x14ac:dyDescent="0.3">
      <c r="A18" s="26"/>
      <c r="B18" s="21" t="str">
        <f>C6</f>
        <v>NİĞDE (BOR)</v>
      </c>
      <c r="C18" s="8"/>
      <c r="D18" s="8"/>
      <c r="E18" s="7" t="str">
        <f>C8</f>
        <v>BAY</v>
      </c>
      <c r="F18" s="56"/>
      <c r="G18" s="51"/>
      <c r="H18" s="17"/>
      <c r="I18" s="7" t="str">
        <f>C6</f>
        <v>NİĞDE (BOR)</v>
      </c>
      <c r="J18" s="8"/>
      <c r="K18" s="8"/>
      <c r="L18" s="7" t="str">
        <f>C8</f>
        <v>BAY</v>
      </c>
      <c r="M18" s="56"/>
      <c r="N18" s="51"/>
      <c r="O18" s="32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4.4" x14ac:dyDescent="0.3">
      <c r="A19" s="26"/>
      <c r="B19" s="22"/>
      <c r="C19" s="17"/>
      <c r="D19" s="17"/>
      <c r="E19" s="17"/>
      <c r="F19" s="57"/>
      <c r="G19" s="22"/>
      <c r="H19" s="17"/>
      <c r="I19" s="17"/>
      <c r="J19" s="17"/>
      <c r="K19" s="17"/>
      <c r="L19" s="17"/>
      <c r="M19" s="57"/>
      <c r="N19" s="22"/>
      <c r="O19" s="2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6" x14ac:dyDescent="0.3">
      <c r="A20" s="26"/>
      <c r="B20" s="20" t="s">
        <v>142</v>
      </c>
      <c r="C20" s="115" t="s">
        <v>136</v>
      </c>
      <c r="D20" s="116"/>
      <c r="E20" s="18"/>
      <c r="F20" s="63" t="s">
        <v>137</v>
      </c>
      <c r="G20" s="54" t="s">
        <v>183</v>
      </c>
      <c r="H20" s="17"/>
      <c r="I20" s="15" t="s">
        <v>143</v>
      </c>
      <c r="J20" s="115" t="s">
        <v>136</v>
      </c>
      <c r="K20" s="116"/>
      <c r="L20" s="18"/>
      <c r="M20" s="63" t="s">
        <v>137</v>
      </c>
      <c r="N20" s="54" t="s">
        <v>183</v>
      </c>
      <c r="O20" s="3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9.95" customHeight="1" x14ac:dyDescent="0.3">
      <c r="A21" s="26"/>
      <c r="B21" s="21" t="str">
        <f>C6</f>
        <v>NİĞDE (BOR)</v>
      </c>
      <c r="C21" s="9"/>
      <c r="D21" s="9"/>
      <c r="E21" s="7" t="str">
        <f>C4</f>
        <v>ADANA (SEYHAN)</v>
      </c>
      <c r="F21" s="58">
        <v>43229</v>
      </c>
      <c r="G21" s="53"/>
      <c r="H21" s="17"/>
      <c r="I21" s="7" t="str">
        <f>C4</f>
        <v>ADANA (SEYHAN)</v>
      </c>
      <c r="J21" s="9"/>
      <c r="K21" s="9"/>
      <c r="L21" s="7" t="str">
        <f>C6</f>
        <v>NİĞDE (BOR)</v>
      </c>
      <c r="M21" s="58">
        <v>43299</v>
      </c>
      <c r="N21" s="53"/>
      <c r="O21" s="31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19.95" customHeight="1" x14ac:dyDescent="0.3">
      <c r="A22" s="26"/>
      <c r="B22" s="21" t="str">
        <f>C3</f>
        <v>MERSİN (TARSUS)</v>
      </c>
      <c r="C22" s="9"/>
      <c r="D22" s="9"/>
      <c r="E22" s="7" t="str">
        <f>C7</f>
        <v>MERSİN (ERDEMLİ)</v>
      </c>
      <c r="F22" s="58">
        <v>43229</v>
      </c>
      <c r="G22" s="53"/>
      <c r="H22" s="17"/>
      <c r="I22" s="7" t="str">
        <f>C7</f>
        <v>MERSİN (ERDEMLİ)</v>
      </c>
      <c r="J22" s="9"/>
      <c r="K22" s="9"/>
      <c r="L22" s="7" t="str">
        <f>C3</f>
        <v>MERSİN (TARSUS)</v>
      </c>
      <c r="M22" s="58">
        <v>43299</v>
      </c>
      <c r="N22" s="53"/>
      <c r="O22" s="31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9.95" customHeight="1" x14ac:dyDescent="0.3">
      <c r="A23" s="26"/>
      <c r="B23" s="21" t="str">
        <f>C5</f>
        <v>HATAY (ANTAKYA)</v>
      </c>
      <c r="C23" s="8"/>
      <c r="D23" s="8"/>
      <c r="E23" s="7" t="str">
        <f>C8</f>
        <v>BAY</v>
      </c>
      <c r="F23" s="56"/>
      <c r="G23" s="51"/>
      <c r="H23" s="17"/>
      <c r="I23" s="7" t="str">
        <f>C5</f>
        <v>HATAY (ANTAKYA)</v>
      </c>
      <c r="J23" s="8"/>
      <c r="K23" s="8"/>
      <c r="L23" s="7" t="str">
        <f>C8</f>
        <v>BAY</v>
      </c>
      <c r="M23" s="56"/>
      <c r="N23" s="51"/>
      <c r="O23" s="32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customHeight="1" x14ac:dyDescent="0.3">
      <c r="A24" s="26"/>
      <c r="B24" s="22"/>
      <c r="C24" s="17"/>
      <c r="D24" s="17"/>
      <c r="E24" s="17"/>
      <c r="F24" s="57"/>
      <c r="G24" s="22"/>
      <c r="H24" s="17"/>
      <c r="I24" s="17"/>
      <c r="J24" s="17"/>
      <c r="K24" s="17"/>
      <c r="L24" s="17"/>
      <c r="M24" s="57"/>
      <c r="N24" s="22"/>
      <c r="O24" s="2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15.75" customHeight="1" x14ac:dyDescent="0.3">
      <c r="A25" s="26"/>
      <c r="B25" s="20" t="s">
        <v>144</v>
      </c>
      <c r="C25" s="115" t="s">
        <v>136</v>
      </c>
      <c r="D25" s="116"/>
      <c r="E25" s="18"/>
      <c r="F25" s="63" t="s">
        <v>137</v>
      </c>
      <c r="G25" s="54" t="s">
        <v>183</v>
      </c>
      <c r="H25" s="17"/>
      <c r="I25" s="15" t="s">
        <v>145</v>
      </c>
      <c r="J25" s="115" t="s">
        <v>136</v>
      </c>
      <c r="K25" s="116"/>
      <c r="L25" s="18"/>
      <c r="M25" s="63" t="s">
        <v>137</v>
      </c>
      <c r="N25" s="54" t="s">
        <v>183</v>
      </c>
      <c r="O25" s="3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19.95" customHeight="1" x14ac:dyDescent="0.3">
      <c r="A26" s="26"/>
      <c r="B26" s="21" t="str">
        <f>C5</f>
        <v>HATAY (ANTAKYA)</v>
      </c>
      <c r="C26" s="9"/>
      <c r="D26" s="9"/>
      <c r="E26" s="7" t="str">
        <f>C3</f>
        <v>MERSİN (TARSUS)</v>
      </c>
      <c r="F26" s="58">
        <v>43271</v>
      </c>
      <c r="G26" s="53"/>
      <c r="H26" s="17"/>
      <c r="I26" s="7" t="str">
        <f>C3</f>
        <v>MERSİN (TARSUS)</v>
      </c>
      <c r="J26" s="9"/>
      <c r="K26" s="9"/>
      <c r="L26" s="7" t="str">
        <f>C5</f>
        <v>HATAY (ANTAKYA)</v>
      </c>
      <c r="M26" s="58">
        <v>43306</v>
      </c>
      <c r="N26" s="53"/>
      <c r="O26" s="31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19.95" customHeight="1" x14ac:dyDescent="0.3">
      <c r="A27" s="26"/>
      <c r="B27" s="21" t="str">
        <f>C7</f>
        <v>MERSİN (ERDEMLİ)</v>
      </c>
      <c r="C27" s="9"/>
      <c r="D27" s="9"/>
      <c r="E27" s="7" t="str">
        <f>C6</f>
        <v>NİĞDE (BOR)</v>
      </c>
      <c r="F27" s="58">
        <v>43271</v>
      </c>
      <c r="G27" s="53"/>
      <c r="H27" s="17"/>
      <c r="I27" s="7" t="str">
        <f>C6</f>
        <v>NİĞDE (BOR)</v>
      </c>
      <c r="J27" s="9"/>
      <c r="K27" s="9"/>
      <c r="L27" s="7" t="str">
        <f>C7</f>
        <v>MERSİN (ERDEMLİ)</v>
      </c>
      <c r="M27" s="58">
        <v>43306</v>
      </c>
      <c r="N27" s="53"/>
      <c r="O27" s="31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9.95" customHeight="1" x14ac:dyDescent="0.3">
      <c r="A28" s="26"/>
      <c r="B28" s="21" t="str">
        <f>C4</f>
        <v>ADANA (SEYHAN)</v>
      </c>
      <c r="C28" s="8"/>
      <c r="D28" s="8"/>
      <c r="E28" s="7" t="str">
        <f>C8</f>
        <v>BAY</v>
      </c>
      <c r="F28" s="56"/>
      <c r="G28" s="51"/>
      <c r="H28" s="17"/>
      <c r="I28" s="7" t="str">
        <f>C4</f>
        <v>ADANA (SEYHAN)</v>
      </c>
      <c r="J28" s="8"/>
      <c r="K28" s="8"/>
      <c r="L28" s="7" t="str">
        <f>C8</f>
        <v>BAY</v>
      </c>
      <c r="M28" s="56"/>
      <c r="N28" s="51"/>
      <c r="O28" s="32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15.75" customHeight="1" x14ac:dyDescent="0.3">
      <c r="A29" s="26"/>
      <c r="B29" s="22"/>
      <c r="C29" s="17"/>
      <c r="D29" s="17"/>
      <c r="E29" s="17"/>
      <c r="F29" s="57"/>
      <c r="G29" s="22"/>
      <c r="H29" s="17"/>
      <c r="I29" s="17"/>
      <c r="J29" s="17"/>
      <c r="K29" s="17"/>
      <c r="L29" s="17"/>
      <c r="M29" s="57"/>
      <c r="N29" s="22"/>
      <c r="O29" s="2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15.75" customHeight="1" x14ac:dyDescent="0.3">
      <c r="A30" s="26"/>
      <c r="B30" s="20" t="s">
        <v>146</v>
      </c>
      <c r="C30" s="115" t="s">
        <v>136</v>
      </c>
      <c r="D30" s="116"/>
      <c r="E30" s="18"/>
      <c r="F30" s="63" t="s">
        <v>137</v>
      </c>
      <c r="G30" s="54" t="s">
        <v>183</v>
      </c>
      <c r="H30" s="17"/>
      <c r="I30" s="15" t="s">
        <v>147</v>
      </c>
      <c r="J30" s="115" t="s">
        <v>136</v>
      </c>
      <c r="K30" s="116"/>
      <c r="L30" s="18"/>
      <c r="M30" s="63" t="s">
        <v>137</v>
      </c>
      <c r="N30" s="54" t="s">
        <v>183</v>
      </c>
      <c r="O30" s="3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19.95" customHeight="1" x14ac:dyDescent="0.3">
      <c r="A31" s="26"/>
      <c r="B31" s="21" t="str">
        <f>C4</f>
        <v>ADANA (SEYHAN)</v>
      </c>
      <c r="C31" s="9"/>
      <c r="D31" s="9"/>
      <c r="E31" s="7" t="str">
        <f>C7</f>
        <v>MERSİN (ERDEMLİ)</v>
      </c>
      <c r="F31" s="58">
        <v>43278</v>
      </c>
      <c r="G31" s="53"/>
      <c r="H31" s="17"/>
      <c r="I31" s="7" t="str">
        <f>C7</f>
        <v>MERSİN (ERDEMLİ)</v>
      </c>
      <c r="J31" s="9"/>
      <c r="K31" s="9"/>
      <c r="L31" s="7" t="str">
        <f>C4</f>
        <v>ADANA (SEYHAN)</v>
      </c>
      <c r="M31" s="58">
        <v>43313</v>
      </c>
      <c r="N31" s="53"/>
      <c r="O31" s="31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19.95" customHeight="1" x14ac:dyDescent="0.3">
      <c r="A32" s="26"/>
      <c r="B32" s="21" t="str">
        <f>C6</f>
        <v>NİĞDE (BOR)</v>
      </c>
      <c r="C32" s="9"/>
      <c r="D32" s="9"/>
      <c r="E32" s="7" t="str">
        <f>C5</f>
        <v>HATAY (ANTAKYA)</v>
      </c>
      <c r="F32" s="58">
        <v>43278</v>
      </c>
      <c r="G32" s="53"/>
      <c r="H32" s="17"/>
      <c r="I32" s="7" t="str">
        <f>C5</f>
        <v>HATAY (ANTAKYA)</v>
      </c>
      <c r="J32" s="9"/>
      <c r="K32" s="9"/>
      <c r="L32" s="7" t="str">
        <f>C6</f>
        <v>NİĞDE (BOR)</v>
      </c>
      <c r="M32" s="58">
        <v>43313</v>
      </c>
      <c r="N32" s="53"/>
      <c r="O32" s="31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9.95" customHeight="1" x14ac:dyDescent="0.3">
      <c r="A33" s="26"/>
      <c r="B33" s="21" t="str">
        <f>C3</f>
        <v>MERSİN (TARSUS)</v>
      </c>
      <c r="C33" s="8"/>
      <c r="D33" s="8"/>
      <c r="E33" s="7" t="str">
        <f>C8</f>
        <v>BAY</v>
      </c>
      <c r="F33" s="56"/>
      <c r="G33" s="51"/>
      <c r="H33" s="17"/>
      <c r="I33" s="7" t="str">
        <f>C3</f>
        <v>MERSİN (TARSUS)</v>
      </c>
      <c r="J33" s="8"/>
      <c r="K33" s="8"/>
      <c r="L33" s="7" t="str">
        <f>C8</f>
        <v>BAY</v>
      </c>
      <c r="M33" s="56"/>
      <c r="N33" s="51"/>
      <c r="O33" s="32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.75" customHeight="1" x14ac:dyDescent="0.3">
      <c r="A34" s="25"/>
      <c r="B34" s="23"/>
      <c r="C34" s="16"/>
      <c r="D34" s="16"/>
      <c r="E34" s="16"/>
      <c r="F34" s="59"/>
      <c r="G34" s="16"/>
      <c r="H34" s="16"/>
      <c r="I34" s="16"/>
      <c r="J34" s="16"/>
      <c r="K34" s="16"/>
      <c r="L34" s="16"/>
      <c r="M34" s="59"/>
      <c r="N34" s="16"/>
      <c r="O34" s="16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.75" customHeight="1" x14ac:dyDescent="0.3">
      <c r="A35" s="25"/>
      <c r="B35" s="23"/>
      <c r="C35" s="16"/>
      <c r="D35" s="16"/>
      <c r="E35" s="16"/>
      <c r="F35" s="59"/>
      <c r="G35" s="16"/>
      <c r="H35" s="16"/>
      <c r="I35" s="16"/>
      <c r="J35" s="16"/>
      <c r="K35" s="16"/>
      <c r="L35" s="16"/>
      <c r="M35" s="59"/>
      <c r="N35" s="16"/>
      <c r="O35" s="16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5.75" customHeight="1" x14ac:dyDescent="0.3"/>
    <row r="37" spans="1:30" ht="15.75" customHeight="1" x14ac:dyDescent="0.3"/>
    <row r="38" spans="1:30" ht="15.75" customHeight="1" x14ac:dyDescent="0.3"/>
    <row r="39" spans="1:30" ht="15.75" customHeight="1" x14ac:dyDescent="0.3"/>
    <row r="40" spans="1:30" ht="15.75" customHeight="1" x14ac:dyDescent="0.3"/>
    <row r="41" spans="1:30" ht="15.75" customHeight="1" x14ac:dyDescent="0.3"/>
    <row r="42" spans="1:30" ht="15.75" customHeight="1" x14ac:dyDescent="0.3"/>
    <row r="43" spans="1:30" ht="15.75" customHeight="1" x14ac:dyDescent="0.3"/>
    <row r="44" spans="1:30" ht="15.75" customHeight="1" x14ac:dyDescent="0.3"/>
    <row r="45" spans="1:30" ht="15.75" customHeight="1" x14ac:dyDescent="0.3"/>
    <row r="46" spans="1:30" ht="15.75" customHeight="1" x14ac:dyDescent="0.3"/>
    <row r="47" spans="1:30" ht="15.75" customHeight="1" x14ac:dyDescent="0.3"/>
    <row r="48" spans="1:3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</sheetData>
  <sheetProtection algorithmName="SHA-512" hashValue="D/87ljF3N4p9n5vCr/IaKhhiqHN5fDBIyz1fPUJ6iYTEHG9FwjkfzvsHtSbEspIOLzS4Xs+jL1YX3sf7KQpbXw==" saltValue="DTBeafiQPhYXLkV9cXK1KQ==" spinCount="100000" sheet="1" objects="1" scenarios="1"/>
  <mergeCells count="14">
    <mergeCell ref="C30:D30"/>
    <mergeCell ref="J30:K30"/>
    <mergeCell ref="C15:D15"/>
    <mergeCell ref="J15:K15"/>
    <mergeCell ref="C20:D20"/>
    <mergeCell ref="J20:K20"/>
    <mergeCell ref="C25:D25"/>
    <mergeCell ref="J25:K25"/>
    <mergeCell ref="B1:M1"/>
    <mergeCell ref="C2:K2"/>
    <mergeCell ref="B9:H9"/>
    <mergeCell ref="I9:M9"/>
    <mergeCell ref="C10:D10"/>
    <mergeCell ref="J10:K10"/>
  </mergeCells>
  <printOptions horizontalCentered="1" verticalCentered="1"/>
  <pageMargins left="0.15748031496062992" right="0.15748031496062992" top="0.27559055118110237" bottom="0.19685039370078741" header="0" footer="0"/>
  <pageSetup scale="86" orientation="landscape" r:id="rId1"/>
  <colBreaks count="1" manualBreakCount="1">
    <brk id="15" max="34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showGridLines="0" zoomScaleNormal="100" workbookViewId="0">
      <selection activeCell="P17" sqref="P17"/>
    </sheetView>
  </sheetViews>
  <sheetFormatPr defaultColWidth="14.44140625" defaultRowHeight="15" customHeight="1" x14ac:dyDescent="0.3"/>
  <cols>
    <col min="1" max="1" width="2.77734375" style="49" customWidth="1"/>
    <col min="2" max="2" width="22.77734375" style="49" customWidth="1"/>
    <col min="3" max="4" width="3.77734375" style="49" customWidth="1"/>
    <col min="5" max="5" width="22.77734375" style="49" customWidth="1"/>
    <col min="6" max="6" width="8.77734375" style="60" customWidth="1"/>
    <col min="7" max="7" width="13.77734375" style="49" customWidth="1"/>
    <col min="8" max="8" width="1.77734375" style="49" customWidth="1"/>
    <col min="9" max="9" width="22.77734375" style="49" customWidth="1"/>
    <col min="10" max="11" width="3.77734375" style="49" customWidth="1"/>
    <col min="12" max="12" width="22.77734375" style="49" customWidth="1"/>
    <col min="13" max="13" width="8.77734375" style="60" customWidth="1"/>
    <col min="14" max="14" width="13.77734375" style="49" customWidth="1"/>
    <col min="15" max="15" width="1.77734375" style="49" customWidth="1"/>
    <col min="16" max="16" width="26.5546875" style="49" bestFit="1" customWidth="1"/>
    <col min="17" max="17" width="6.33203125" style="49" customWidth="1"/>
    <col min="18" max="18" width="7.109375" style="49" customWidth="1"/>
    <col min="19" max="19" width="10.5546875" style="49" customWidth="1"/>
    <col min="20" max="20" width="11.77734375" style="49" customWidth="1"/>
    <col min="21" max="21" width="8.5546875" style="49" hidden="1" customWidth="1"/>
    <col min="22" max="23" width="8.109375" style="49" hidden="1" customWidth="1"/>
    <col min="24" max="29" width="8.5546875" style="49" hidden="1" customWidth="1"/>
    <col min="30" max="30" width="9.6640625" style="49" hidden="1" customWidth="1"/>
    <col min="31" max="16384" width="14.44140625" style="49"/>
  </cols>
  <sheetData>
    <row r="1" spans="1:30" ht="21.6" thickBot="1" x14ac:dyDescent="0.35">
      <c r="A1" s="24"/>
      <c r="B1" s="124" t="s">
        <v>162</v>
      </c>
      <c r="C1" s="125"/>
      <c r="D1" s="125"/>
      <c r="E1" s="125"/>
      <c r="F1" s="125"/>
      <c r="G1" s="126"/>
      <c r="H1" s="125"/>
      <c r="I1" s="125"/>
      <c r="J1" s="125"/>
      <c r="K1" s="125"/>
      <c r="L1" s="125"/>
      <c r="M1" s="127"/>
      <c r="N1" s="52"/>
      <c r="O1" s="27"/>
      <c r="P1" s="11" t="s">
        <v>364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16.2" thickBot="1" x14ac:dyDescent="0.35">
      <c r="A2" s="25"/>
      <c r="B2" s="47" t="s">
        <v>177</v>
      </c>
      <c r="C2" s="130" t="s">
        <v>131</v>
      </c>
      <c r="D2" s="131"/>
      <c r="E2" s="131"/>
      <c r="F2" s="131"/>
      <c r="G2" s="131"/>
      <c r="H2" s="131"/>
      <c r="I2" s="131"/>
      <c r="J2" s="131"/>
      <c r="K2" s="132"/>
      <c r="L2" s="35"/>
      <c r="M2" s="61"/>
      <c r="N2" s="48"/>
      <c r="O2" s="27"/>
      <c r="P2" s="40" t="s">
        <v>131</v>
      </c>
      <c r="Q2" s="41" t="s">
        <v>166</v>
      </c>
      <c r="R2" s="41" t="s">
        <v>168</v>
      </c>
      <c r="S2" s="41" t="s">
        <v>167</v>
      </c>
      <c r="T2" s="41" t="s">
        <v>169</v>
      </c>
      <c r="U2" s="41" t="s">
        <v>135</v>
      </c>
      <c r="V2" s="41" t="s">
        <v>170</v>
      </c>
      <c r="W2" s="41" t="s">
        <v>171</v>
      </c>
      <c r="X2" s="41" t="s">
        <v>144</v>
      </c>
      <c r="Y2" s="41" t="s">
        <v>146</v>
      </c>
      <c r="Z2" s="41" t="s">
        <v>139</v>
      </c>
      <c r="AA2" s="41" t="s">
        <v>141</v>
      </c>
      <c r="AB2" s="41" t="s">
        <v>143</v>
      </c>
      <c r="AC2" s="41" t="s">
        <v>145</v>
      </c>
      <c r="AD2" s="41" t="s">
        <v>147</v>
      </c>
    </row>
    <row r="3" spans="1:30" ht="15.6" x14ac:dyDescent="0.3">
      <c r="A3" s="25"/>
      <c r="B3" s="83">
        <v>1</v>
      </c>
      <c r="C3" s="77" t="s">
        <v>365</v>
      </c>
      <c r="D3" s="65"/>
      <c r="E3" s="65"/>
      <c r="F3" s="65"/>
      <c r="G3" s="65"/>
      <c r="H3" s="65"/>
      <c r="I3" s="65"/>
      <c r="J3" s="65"/>
      <c r="K3" s="78"/>
      <c r="L3" s="37"/>
      <c r="M3" s="62"/>
      <c r="N3" s="37"/>
      <c r="O3" s="27"/>
      <c r="P3" s="98" t="s">
        <v>369</v>
      </c>
      <c r="Q3" s="13">
        <f>SUM(U3:AD3)</f>
        <v>0</v>
      </c>
      <c r="R3" s="14">
        <f>SUM((S3)-(T3))</f>
        <v>0</v>
      </c>
      <c r="S3" s="14">
        <f>SUM(C11,D17,C22,D26,C33,K11,J17,K22,J26,K33)</f>
        <v>0</v>
      </c>
      <c r="T3" s="14">
        <f>SUM(D11,C17,D22,C26,D33,J11,K17,J22,K26,J33)</f>
        <v>0</v>
      </c>
      <c r="U3" s="14">
        <f>IF(C11&gt;D11,1,0)</f>
        <v>0</v>
      </c>
      <c r="V3" s="14">
        <f>IF(D17&gt;C17,1,0)</f>
        <v>0</v>
      </c>
      <c r="W3" s="14">
        <f>IF(C22&gt;D22,1,0)</f>
        <v>0</v>
      </c>
      <c r="X3" s="14">
        <f>IF(D26&gt;C26,1,0)</f>
        <v>0</v>
      </c>
      <c r="Y3" s="14">
        <f>IF(C33&gt;D33,1,0)</f>
        <v>0</v>
      </c>
      <c r="Z3" s="14">
        <f>IF(K11&gt;J11,1,0)</f>
        <v>0</v>
      </c>
      <c r="AA3" s="14">
        <f>IF(J17&gt;K17,1,0)</f>
        <v>0</v>
      </c>
      <c r="AB3" s="14">
        <f>IF(K22&gt;J22,1,0)</f>
        <v>0</v>
      </c>
      <c r="AC3" s="14">
        <f>IF(J26&gt;K26,1,0)</f>
        <v>0</v>
      </c>
      <c r="AD3" s="14">
        <f>IF(K33&gt;J33,1,0)</f>
        <v>0</v>
      </c>
    </row>
    <row r="4" spans="1:30" ht="15.6" x14ac:dyDescent="0.3">
      <c r="A4" s="25"/>
      <c r="B4" s="84">
        <v>2</v>
      </c>
      <c r="C4" s="79" t="s">
        <v>366</v>
      </c>
      <c r="D4" s="68"/>
      <c r="E4" s="68"/>
      <c r="F4" s="68"/>
      <c r="G4" s="68"/>
      <c r="H4" s="68"/>
      <c r="I4" s="68"/>
      <c r="J4" s="68"/>
      <c r="K4" s="80"/>
      <c r="L4" s="37"/>
      <c r="M4" s="62"/>
      <c r="N4" s="37"/>
      <c r="O4" s="27"/>
      <c r="P4" s="99" t="s">
        <v>370</v>
      </c>
      <c r="Q4" s="13">
        <f t="shared" ref="Q4:Q7" si="0">SUM(U4:AD4)</f>
        <v>0</v>
      </c>
      <c r="R4" s="14">
        <f t="shared" ref="R4:R7" si="1">SUM((S4)-(T4))</f>
        <v>0</v>
      </c>
      <c r="S4" s="14">
        <f>SUM(D12,C17,D21,C28,C31,J12,K17,J21,K28,K31)</f>
        <v>0</v>
      </c>
      <c r="T4" s="14">
        <f>SUM(C12,D17,C21,D28,D31,K12,J17,K21,J28,J31)</f>
        <v>0</v>
      </c>
      <c r="U4" s="14">
        <f>IF(D12&gt;C12,1,0)</f>
        <v>0</v>
      </c>
      <c r="V4" s="14">
        <f>IF(C17&gt;D17,1,0)</f>
        <v>0</v>
      </c>
      <c r="W4" s="14">
        <f>IF(D21&gt;C21,1,0)</f>
        <v>0</v>
      </c>
      <c r="X4" s="14">
        <f>IF(C28&gt;D28,1,0)</f>
        <v>0</v>
      </c>
      <c r="Y4" s="14">
        <f>IF(C31&gt;D31,1,0)</f>
        <v>0</v>
      </c>
      <c r="Z4" s="14">
        <f>IF(J12&gt;K12,1,0)</f>
        <v>0</v>
      </c>
      <c r="AA4" s="14">
        <f>IF(K17&gt;J17,1,0)</f>
        <v>0</v>
      </c>
      <c r="AB4" s="14">
        <f>IF(J21&gt;K21,1,0)</f>
        <v>0</v>
      </c>
      <c r="AC4" s="14">
        <f>IF(K28&gt;J28,1,0)</f>
        <v>0</v>
      </c>
      <c r="AD4" s="14">
        <f>IF(K31&gt;J31,1,0)</f>
        <v>0</v>
      </c>
    </row>
    <row r="5" spans="1:30" ht="15.6" x14ac:dyDescent="0.3">
      <c r="A5" s="25"/>
      <c r="B5" s="84">
        <v>3</v>
      </c>
      <c r="C5" s="79" t="s">
        <v>367</v>
      </c>
      <c r="D5" s="68"/>
      <c r="E5" s="68"/>
      <c r="F5" s="68"/>
      <c r="G5" s="68"/>
      <c r="H5" s="68"/>
      <c r="I5" s="68"/>
      <c r="J5" s="68"/>
      <c r="K5" s="80"/>
      <c r="L5" s="37"/>
      <c r="M5" s="62"/>
      <c r="N5" s="37"/>
      <c r="O5" s="27"/>
      <c r="P5" s="99" t="s">
        <v>367</v>
      </c>
      <c r="Q5" s="13">
        <f t="shared" si="0"/>
        <v>0</v>
      </c>
      <c r="R5" s="14">
        <f t="shared" si="1"/>
        <v>0</v>
      </c>
      <c r="S5" s="14">
        <f>SUM(C12,D16,C23,C26,D32,K12,J16,K23,K26,J32)</f>
        <v>0</v>
      </c>
      <c r="T5" s="14">
        <f>SUM(D12,C16,D23,D26,C32,J12,K16,J23,J26,K32)</f>
        <v>0</v>
      </c>
      <c r="U5" s="14">
        <f>IF(C12&gt;D12,1,0)</f>
        <v>0</v>
      </c>
      <c r="V5" s="14">
        <f>IF(D16&gt;C16,1,0)</f>
        <v>0</v>
      </c>
      <c r="W5" s="14">
        <f>IF(C23&gt;D23,1,0)</f>
        <v>0</v>
      </c>
      <c r="X5" s="14">
        <f>IF(C26&gt;D26,1,0)</f>
        <v>0</v>
      </c>
      <c r="Y5" s="14">
        <f>IF(D32&gt;C32,1,0)</f>
        <v>0</v>
      </c>
      <c r="Z5" s="14">
        <f>IF(K12&gt;J12,1,0)</f>
        <v>0</v>
      </c>
      <c r="AA5" s="14">
        <f>IF(J16&gt;K16,1,0)</f>
        <v>0</v>
      </c>
      <c r="AB5" s="14">
        <f>IF(K23&gt;J23,1,0)</f>
        <v>0</v>
      </c>
      <c r="AC5" s="14">
        <f>IF(K26&gt;J26,1,0)</f>
        <v>0</v>
      </c>
      <c r="AD5" s="14">
        <f>IF(J32&gt;K32,1,0)</f>
        <v>0</v>
      </c>
    </row>
    <row r="6" spans="1:30" ht="15.6" x14ac:dyDescent="0.3">
      <c r="A6" s="25"/>
      <c r="B6" s="84">
        <v>4</v>
      </c>
      <c r="C6" s="79" t="s">
        <v>163</v>
      </c>
      <c r="D6" s="68"/>
      <c r="E6" s="68"/>
      <c r="F6" s="68"/>
      <c r="G6" s="68"/>
      <c r="H6" s="68"/>
      <c r="I6" s="68"/>
      <c r="J6" s="68"/>
      <c r="K6" s="80"/>
      <c r="L6" s="37"/>
      <c r="M6" s="62"/>
      <c r="N6" s="37"/>
      <c r="O6" s="27"/>
      <c r="P6" s="99" t="s">
        <v>163</v>
      </c>
      <c r="Q6" s="13">
        <f t="shared" si="0"/>
        <v>0</v>
      </c>
      <c r="R6" s="14">
        <f t="shared" si="1"/>
        <v>0</v>
      </c>
      <c r="S6" s="14">
        <f>SUM(D11,C18,C21,D27,C32,J11,K18,K21,J27,K32)</f>
        <v>0</v>
      </c>
      <c r="T6" s="14">
        <f>SUM(C11,D18,D21,C27,D32,K11,J18,J21,K27,J32)</f>
        <v>0</v>
      </c>
      <c r="U6" s="14">
        <f>IF(D11&gt;C11,1,0)</f>
        <v>0</v>
      </c>
      <c r="V6" s="14">
        <f>IF(C18&gt;D18,1,0)</f>
        <v>0</v>
      </c>
      <c r="W6" s="14">
        <f>IF(C21&gt;D21,1,0)</f>
        <v>0</v>
      </c>
      <c r="X6" s="14">
        <f>IF(D27&gt;C27,1,0)</f>
        <v>0</v>
      </c>
      <c r="Y6" s="14">
        <f>IF(C32&gt;D32,1,0)</f>
        <v>0</v>
      </c>
      <c r="Z6" s="14">
        <f>IF(J11&gt;K11,1,0)</f>
        <v>0</v>
      </c>
      <c r="AA6" s="14">
        <f>IF(K18&gt;J18,1,0)</f>
        <v>0</v>
      </c>
      <c r="AB6" s="14">
        <f>IF(K21&gt;J21,1,0)</f>
        <v>0</v>
      </c>
      <c r="AC6" s="14">
        <f>IF(J27&gt;K27,1,0)</f>
        <v>0</v>
      </c>
      <c r="AD6" s="14">
        <f>IF(K32&gt;J32,1,0)</f>
        <v>0</v>
      </c>
    </row>
    <row r="7" spans="1:30" ht="15.6" x14ac:dyDescent="0.3">
      <c r="A7" s="25"/>
      <c r="B7" s="84">
        <v>5</v>
      </c>
      <c r="C7" s="79" t="s">
        <v>368</v>
      </c>
      <c r="D7" s="68"/>
      <c r="E7" s="68"/>
      <c r="F7" s="68"/>
      <c r="G7" s="68"/>
      <c r="H7" s="68"/>
      <c r="I7" s="68"/>
      <c r="J7" s="68"/>
      <c r="K7" s="80"/>
      <c r="L7" s="37"/>
      <c r="M7" s="62"/>
      <c r="N7" s="37"/>
      <c r="O7" s="27"/>
      <c r="P7" s="99" t="s">
        <v>371</v>
      </c>
      <c r="Q7" s="13">
        <f t="shared" si="0"/>
        <v>0</v>
      </c>
      <c r="R7" s="14">
        <f t="shared" si="1"/>
        <v>0</v>
      </c>
      <c r="S7" s="14">
        <f>SUM(C13,C16,D22,C27,D31,K13,K16,J22,K27,J31)</f>
        <v>0</v>
      </c>
      <c r="T7" s="14">
        <f>SUM(D13,D16,C22,D27,C31,J13,J16,K22,J27,K31)</f>
        <v>0</v>
      </c>
      <c r="U7" s="14">
        <f>IF(C13&gt;D13,1,0)</f>
        <v>0</v>
      </c>
      <c r="V7" s="14">
        <f>IF(C16&gt;D16,1,0)</f>
        <v>0</v>
      </c>
      <c r="W7" s="14">
        <f>IF(D22&gt;C22,1,0)</f>
        <v>0</v>
      </c>
      <c r="X7" s="14">
        <f>IF(C27&gt;D27,1,0)</f>
        <v>0</v>
      </c>
      <c r="Y7" s="14">
        <f>IF(D31&gt;C31,1,0)</f>
        <v>0</v>
      </c>
      <c r="Z7" s="14">
        <f>IF(K13&gt;J13,1,0)</f>
        <v>0</v>
      </c>
      <c r="AA7" s="14">
        <f>IF(K16&gt;J16,1,0)</f>
        <v>0</v>
      </c>
      <c r="AB7" s="14">
        <f>IF(J22&gt;K22,1,0)</f>
        <v>0</v>
      </c>
      <c r="AC7" s="14">
        <f>IF(K27&gt;J27,1,0)</f>
        <v>0</v>
      </c>
      <c r="AD7" s="14">
        <f>IF(J31&gt;K31,1,0)</f>
        <v>0</v>
      </c>
    </row>
    <row r="8" spans="1:30" thickBot="1" x14ac:dyDescent="0.35">
      <c r="A8" s="25"/>
      <c r="B8" s="85">
        <v>6</v>
      </c>
      <c r="C8" s="81" t="s">
        <v>132</v>
      </c>
      <c r="D8" s="71"/>
      <c r="E8" s="71"/>
      <c r="F8" s="71"/>
      <c r="G8" s="71"/>
      <c r="H8" s="71"/>
      <c r="I8" s="71"/>
      <c r="J8" s="71"/>
      <c r="K8" s="82"/>
      <c r="L8" s="37"/>
      <c r="M8" s="62"/>
      <c r="N8" s="37"/>
      <c r="O8" s="28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5.6" x14ac:dyDescent="0.3">
      <c r="A9" s="26"/>
      <c r="B9" s="151" t="s">
        <v>133</v>
      </c>
      <c r="C9" s="120"/>
      <c r="D9" s="120"/>
      <c r="E9" s="120"/>
      <c r="F9" s="120"/>
      <c r="G9" s="120"/>
      <c r="H9" s="152"/>
      <c r="I9" s="119" t="s">
        <v>134</v>
      </c>
      <c r="J9" s="120"/>
      <c r="K9" s="120"/>
      <c r="L9" s="120"/>
      <c r="M9" s="120"/>
      <c r="N9" s="50"/>
      <c r="O9" s="2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5.6" x14ac:dyDescent="0.3">
      <c r="A10" s="26"/>
      <c r="B10" s="20" t="s">
        <v>135</v>
      </c>
      <c r="C10" s="115" t="s">
        <v>136</v>
      </c>
      <c r="D10" s="116"/>
      <c r="E10" s="18"/>
      <c r="F10" s="63" t="s">
        <v>137</v>
      </c>
      <c r="G10" s="54" t="s">
        <v>183</v>
      </c>
      <c r="H10" s="17" t="s">
        <v>138</v>
      </c>
      <c r="I10" s="15" t="s">
        <v>139</v>
      </c>
      <c r="J10" s="115" t="s">
        <v>136</v>
      </c>
      <c r="K10" s="116"/>
      <c r="L10" s="18"/>
      <c r="M10" s="63" t="s">
        <v>137</v>
      </c>
      <c r="N10" s="54" t="s">
        <v>183</v>
      </c>
      <c r="O10" s="3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9.95" customHeight="1" x14ac:dyDescent="0.3">
      <c r="A11" s="26"/>
      <c r="B11" s="33" t="str">
        <f>C3</f>
        <v>ANTALYA (FETHİ BAYÇİN)</v>
      </c>
      <c r="C11" s="9"/>
      <c r="D11" s="9"/>
      <c r="E11" s="34" t="str">
        <f>C6</f>
        <v>BURDUR</v>
      </c>
      <c r="F11" s="55">
        <v>43215</v>
      </c>
      <c r="G11" s="53"/>
      <c r="H11" s="17"/>
      <c r="I11" s="7" t="str">
        <f>C6</f>
        <v>BURDUR</v>
      </c>
      <c r="J11" s="9"/>
      <c r="K11" s="9"/>
      <c r="L11" s="7" t="str">
        <f>C3</f>
        <v>ANTALYA (FETHİ BAYÇİN)</v>
      </c>
      <c r="M11" s="55">
        <v>43285</v>
      </c>
      <c r="N11" s="53"/>
      <c r="O11" s="3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19.95" customHeight="1" x14ac:dyDescent="0.3">
      <c r="A12" s="26"/>
      <c r="B12" s="33" t="str">
        <f>C5</f>
        <v>ISPARTA</v>
      </c>
      <c r="C12" s="9"/>
      <c r="D12" s="9"/>
      <c r="E12" s="34" t="str">
        <f>C4</f>
        <v>KONYA (MERAM)</v>
      </c>
      <c r="F12" s="55">
        <v>43215</v>
      </c>
      <c r="G12" s="53"/>
      <c r="H12" s="17"/>
      <c r="I12" s="7" t="str">
        <f>C4</f>
        <v>KONYA (MERAM)</v>
      </c>
      <c r="J12" s="9"/>
      <c r="K12" s="9"/>
      <c r="L12" s="7" t="str">
        <f>C5</f>
        <v>ISPARTA</v>
      </c>
      <c r="M12" s="55">
        <v>43285</v>
      </c>
      <c r="N12" s="53"/>
      <c r="O12" s="3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9.95" customHeight="1" x14ac:dyDescent="0.3">
      <c r="A13" s="26"/>
      <c r="B13" s="33" t="str">
        <f>C7</f>
        <v>ANTALYA (ALANYA GAZİLER)</v>
      </c>
      <c r="C13" s="8"/>
      <c r="D13" s="8"/>
      <c r="E13" s="7" t="str">
        <f>C8</f>
        <v>BAY</v>
      </c>
      <c r="F13" s="56"/>
      <c r="G13" s="51"/>
      <c r="H13" s="17"/>
      <c r="I13" s="7" t="str">
        <f>C7</f>
        <v>ANTALYA (ALANYA GAZİLER)</v>
      </c>
      <c r="J13" s="8"/>
      <c r="K13" s="8"/>
      <c r="L13" s="7" t="str">
        <f>C8</f>
        <v>BAY</v>
      </c>
      <c r="M13" s="56"/>
      <c r="N13" s="51"/>
      <c r="O13" s="32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4.4" x14ac:dyDescent="0.3">
      <c r="A14" s="26"/>
      <c r="B14" s="22"/>
      <c r="C14" s="17"/>
      <c r="D14" s="17"/>
      <c r="E14" s="17"/>
      <c r="F14" s="57"/>
      <c r="G14" s="22"/>
      <c r="H14" s="17"/>
      <c r="I14" s="17"/>
      <c r="J14" s="17"/>
      <c r="K14" s="17"/>
      <c r="L14" s="17"/>
      <c r="M14" s="57"/>
      <c r="N14" s="22"/>
      <c r="O14" s="2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5.6" x14ac:dyDescent="0.3">
      <c r="A15" s="26"/>
      <c r="B15" s="20" t="s">
        <v>140</v>
      </c>
      <c r="C15" s="115" t="s">
        <v>136</v>
      </c>
      <c r="D15" s="116"/>
      <c r="E15" s="18"/>
      <c r="F15" s="63" t="s">
        <v>137</v>
      </c>
      <c r="G15" s="54" t="s">
        <v>183</v>
      </c>
      <c r="H15" s="17"/>
      <c r="I15" s="15" t="s">
        <v>141</v>
      </c>
      <c r="J15" s="115" t="s">
        <v>136</v>
      </c>
      <c r="K15" s="116"/>
      <c r="L15" s="18"/>
      <c r="M15" s="63" t="s">
        <v>137</v>
      </c>
      <c r="N15" s="54" t="s">
        <v>183</v>
      </c>
      <c r="O15" s="3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9.95" customHeight="1" x14ac:dyDescent="0.3">
      <c r="A16" s="26"/>
      <c r="B16" s="21" t="str">
        <f>C7</f>
        <v>ANTALYA (ALANYA GAZİLER)</v>
      </c>
      <c r="C16" s="9"/>
      <c r="D16" s="9"/>
      <c r="E16" s="7" t="str">
        <f>C5</f>
        <v>ISPARTA</v>
      </c>
      <c r="F16" s="58">
        <v>43222</v>
      </c>
      <c r="G16" s="53"/>
      <c r="H16" s="17"/>
      <c r="I16" s="7" t="str">
        <f>C5</f>
        <v>ISPARTA</v>
      </c>
      <c r="J16" s="9"/>
      <c r="K16" s="9"/>
      <c r="L16" s="7" t="str">
        <f>C7</f>
        <v>ANTALYA (ALANYA GAZİLER)</v>
      </c>
      <c r="M16" s="58">
        <v>43292</v>
      </c>
      <c r="N16" s="53"/>
      <c r="O16" s="31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9.95" customHeight="1" x14ac:dyDescent="0.3">
      <c r="A17" s="26"/>
      <c r="B17" s="21" t="str">
        <f>C4</f>
        <v>KONYA (MERAM)</v>
      </c>
      <c r="C17" s="9"/>
      <c r="D17" s="9"/>
      <c r="E17" s="7" t="str">
        <f>C3</f>
        <v>ANTALYA (FETHİ BAYÇİN)</v>
      </c>
      <c r="F17" s="58">
        <v>43222</v>
      </c>
      <c r="G17" s="53"/>
      <c r="H17" s="17"/>
      <c r="I17" s="7" t="s">
        <v>7</v>
      </c>
      <c r="J17" s="9"/>
      <c r="K17" s="9"/>
      <c r="L17" s="7" t="str">
        <f>C4</f>
        <v>KONYA (MERAM)</v>
      </c>
      <c r="M17" s="58">
        <v>43292</v>
      </c>
      <c r="N17" s="53"/>
      <c r="O17" s="31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9.95" customHeight="1" x14ac:dyDescent="0.3">
      <c r="A18" s="26"/>
      <c r="B18" s="21" t="str">
        <f>C6</f>
        <v>BURDUR</v>
      </c>
      <c r="C18" s="8"/>
      <c r="D18" s="8"/>
      <c r="E18" s="7" t="str">
        <f>C8</f>
        <v>BAY</v>
      </c>
      <c r="F18" s="56"/>
      <c r="G18" s="51"/>
      <c r="H18" s="17"/>
      <c r="I18" s="7" t="str">
        <f>C6</f>
        <v>BURDUR</v>
      </c>
      <c r="J18" s="8"/>
      <c r="K18" s="8"/>
      <c r="L18" s="7" t="str">
        <f>C8</f>
        <v>BAY</v>
      </c>
      <c r="M18" s="56"/>
      <c r="N18" s="51"/>
      <c r="O18" s="32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4.4" x14ac:dyDescent="0.3">
      <c r="A19" s="26"/>
      <c r="B19" s="22"/>
      <c r="C19" s="17"/>
      <c r="D19" s="17"/>
      <c r="E19" s="17"/>
      <c r="F19" s="57"/>
      <c r="G19" s="22"/>
      <c r="H19" s="17"/>
      <c r="I19" s="17"/>
      <c r="J19" s="17"/>
      <c r="K19" s="17"/>
      <c r="L19" s="17"/>
      <c r="M19" s="57"/>
      <c r="N19" s="22"/>
      <c r="O19" s="2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6" x14ac:dyDescent="0.3">
      <c r="A20" s="26"/>
      <c r="B20" s="20" t="s">
        <v>142</v>
      </c>
      <c r="C20" s="115" t="s">
        <v>136</v>
      </c>
      <c r="D20" s="116"/>
      <c r="E20" s="18"/>
      <c r="F20" s="63" t="s">
        <v>137</v>
      </c>
      <c r="G20" s="54" t="s">
        <v>183</v>
      </c>
      <c r="H20" s="17"/>
      <c r="I20" s="15" t="s">
        <v>143</v>
      </c>
      <c r="J20" s="115" t="s">
        <v>136</v>
      </c>
      <c r="K20" s="116"/>
      <c r="L20" s="18"/>
      <c r="M20" s="63" t="s">
        <v>137</v>
      </c>
      <c r="N20" s="54" t="s">
        <v>183</v>
      </c>
      <c r="O20" s="3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9.95" customHeight="1" x14ac:dyDescent="0.3">
      <c r="A21" s="26"/>
      <c r="B21" s="21" t="str">
        <f>C6</f>
        <v>BURDUR</v>
      </c>
      <c r="C21" s="9"/>
      <c r="D21" s="9"/>
      <c r="E21" s="7" t="str">
        <f>C4</f>
        <v>KONYA (MERAM)</v>
      </c>
      <c r="F21" s="58">
        <v>43229</v>
      </c>
      <c r="G21" s="53"/>
      <c r="H21" s="17"/>
      <c r="I21" s="7" t="str">
        <f>C4</f>
        <v>KONYA (MERAM)</v>
      </c>
      <c r="J21" s="9"/>
      <c r="K21" s="9"/>
      <c r="L21" s="7" t="str">
        <f>C6</f>
        <v>BURDUR</v>
      </c>
      <c r="M21" s="58">
        <v>43299</v>
      </c>
      <c r="N21" s="53"/>
      <c r="O21" s="31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19.95" customHeight="1" x14ac:dyDescent="0.3">
      <c r="A22" s="26"/>
      <c r="B22" s="21" t="str">
        <f>C3</f>
        <v>ANTALYA (FETHİ BAYÇİN)</v>
      </c>
      <c r="C22" s="9"/>
      <c r="D22" s="9"/>
      <c r="E22" s="7" t="str">
        <f>C7</f>
        <v>ANTALYA (ALANYA GAZİLER)</v>
      </c>
      <c r="F22" s="58">
        <v>43229</v>
      </c>
      <c r="G22" s="53"/>
      <c r="H22" s="17"/>
      <c r="I22" s="7" t="str">
        <f>C7</f>
        <v>ANTALYA (ALANYA GAZİLER)</v>
      </c>
      <c r="J22" s="9"/>
      <c r="K22" s="9"/>
      <c r="L22" s="7" t="str">
        <f>C3</f>
        <v>ANTALYA (FETHİ BAYÇİN)</v>
      </c>
      <c r="M22" s="58">
        <v>43299</v>
      </c>
      <c r="N22" s="53"/>
      <c r="O22" s="31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9.95" customHeight="1" x14ac:dyDescent="0.3">
      <c r="A23" s="26"/>
      <c r="B23" s="21" t="str">
        <f>C5</f>
        <v>ISPARTA</v>
      </c>
      <c r="C23" s="8"/>
      <c r="D23" s="8"/>
      <c r="E23" s="7" t="str">
        <f>C8</f>
        <v>BAY</v>
      </c>
      <c r="F23" s="56"/>
      <c r="G23" s="51"/>
      <c r="H23" s="17"/>
      <c r="I23" s="7" t="str">
        <f>C5</f>
        <v>ISPARTA</v>
      </c>
      <c r="J23" s="8"/>
      <c r="K23" s="8"/>
      <c r="L23" s="7" t="str">
        <f>C8</f>
        <v>BAY</v>
      </c>
      <c r="M23" s="56"/>
      <c r="N23" s="51"/>
      <c r="O23" s="32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customHeight="1" x14ac:dyDescent="0.3">
      <c r="A24" s="26"/>
      <c r="B24" s="22"/>
      <c r="C24" s="17"/>
      <c r="D24" s="17"/>
      <c r="E24" s="17"/>
      <c r="F24" s="57"/>
      <c r="G24" s="22"/>
      <c r="H24" s="17"/>
      <c r="I24" s="17"/>
      <c r="J24" s="17"/>
      <c r="K24" s="17"/>
      <c r="L24" s="17"/>
      <c r="M24" s="57"/>
      <c r="N24" s="22"/>
      <c r="O24" s="2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15.75" customHeight="1" x14ac:dyDescent="0.3">
      <c r="A25" s="26"/>
      <c r="B25" s="20" t="s">
        <v>144</v>
      </c>
      <c r="C25" s="115" t="s">
        <v>136</v>
      </c>
      <c r="D25" s="116"/>
      <c r="E25" s="18"/>
      <c r="F25" s="63" t="s">
        <v>137</v>
      </c>
      <c r="G25" s="54" t="s">
        <v>183</v>
      </c>
      <c r="H25" s="17"/>
      <c r="I25" s="15" t="s">
        <v>145</v>
      </c>
      <c r="J25" s="115" t="s">
        <v>136</v>
      </c>
      <c r="K25" s="116"/>
      <c r="L25" s="18"/>
      <c r="M25" s="63" t="s">
        <v>137</v>
      </c>
      <c r="N25" s="54" t="s">
        <v>183</v>
      </c>
      <c r="O25" s="3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19.95" customHeight="1" x14ac:dyDescent="0.3">
      <c r="A26" s="26"/>
      <c r="B26" s="21" t="str">
        <f>C5</f>
        <v>ISPARTA</v>
      </c>
      <c r="C26" s="9"/>
      <c r="D26" s="9"/>
      <c r="E26" s="7" t="str">
        <f>C3</f>
        <v>ANTALYA (FETHİ BAYÇİN)</v>
      </c>
      <c r="F26" s="58">
        <v>43271</v>
      </c>
      <c r="G26" s="53"/>
      <c r="H26" s="17"/>
      <c r="I26" s="7" t="str">
        <f>C3</f>
        <v>ANTALYA (FETHİ BAYÇİN)</v>
      </c>
      <c r="J26" s="9"/>
      <c r="K26" s="9"/>
      <c r="L26" s="7" t="str">
        <f>C5</f>
        <v>ISPARTA</v>
      </c>
      <c r="M26" s="58">
        <v>43306</v>
      </c>
      <c r="N26" s="53"/>
      <c r="O26" s="31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19.95" customHeight="1" x14ac:dyDescent="0.3">
      <c r="A27" s="26"/>
      <c r="B27" s="21" t="str">
        <f>C7</f>
        <v>ANTALYA (ALANYA GAZİLER)</v>
      </c>
      <c r="C27" s="9"/>
      <c r="D27" s="9"/>
      <c r="E27" s="7" t="str">
        <f>C6</f>
        <v>BURDUR</v>
      </c>
      <c r="F27" s="58">
        <v>43271</v>
      </c>
      <c r="G27" s="53"/>
      <c r="H27" s="17"/>
      <c r="I27" s="7" t="str">
        <f>C6</f>
        <v>BURDUR</v>
      </c>
      <c r="J27" s="9"/>
      <c r="K27" s="9"/>
      <c r="L27" s="7" t="str">
        <f>C7</f>
        <v>ANTALYA (ALANYA GAZİLER)</v>
      </c>
      <c r="M27" s="58">
        <v>43306</v>
      </c>
      <c r="N27" s="53"/>
      <c r="O27" s="31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9.95" customHeight="1" x14ac:dyDescent="0.3">
      <c r="A28" s="26"/>
      <c r="B28" s="21" t="str">
        <f>C4</f>
        <v>KONYA (MERAM)</v>
      </c>
      <c r="C28" s="8"/>
      <c r="D28" s="8"/>
      <c r="E28" s="7" t="str">
        <f>C8</f>
        <v>BAY</v>
      </c>
      <c r="F28" s="56"/>
      <c r="G28" s="51"/>
      <c r="H28" s="17"/>
      <c r="I28" s="7" t="str">
        <f>C4</f>
        <v>KONYA (MERAM)</v>
      </c>
      <c r="J28" s="8"/>
      <c r="K28" s="8"/>
      <c r="L28" s="7" t="str">
        <f>C8</f>
        <v>BAY</v>
      </c>
      <c r="M28" s="56"/>
      <c r="N28" s="51"/>
      <c r="O28" s="32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15.75" customHeight="1" x14ac:dyDescent="0.3">
      <c r="A29" s="26"/>
      <c r="B29" s="22"/>
      <c r="C29" s="17"/>
      <c r="D29" s="17"/>
      <c r="E29" s="17"/>
      <c r="F29" s="57"/>
      <c r="G29" s="22"/>
      <c r="H29" s="17"/>
      <c r="I29" s="17"/>
      <c r="J29" s="17"/>
      <c r="K29" s="17"/>
      <c r="L29" s="17"/>
      <c r="M29" s="57"/>
      <c r="N29" s="22"/>
      <c r="O29" s="2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15.75" customHeight="1" x14ac:dyDescent="0.3">
      <c r="A30" s="26"/>
      <c r="B30" s="20" t="s">
        <v>146</v>
      </c>
      <c r="C30" s="115" t="s">
        <v>136</v>
      </c>
      <c r="D30" s="116"/>
      <c r="E30" s="18"/>
      <c r="F30" s="63" t="s">
        <v>137</v>
      </c>
      <c r="G30" s="54" t="s">
        <v>183</v>
      </c>
      <c r="H30" s="17"/>
      <c r="I30" s="15" t="s">
        <v>147</v>
      </c>
      <c r="J30" s="115" t="s">
        <v>136</v>
      </c>
      <c r="K30" s="116"/>
      <c r="L30" s="18"/>
      <c r="M30" s="63" t="s">
        <v>137</v>
      </c>
      <c r="N30" s="54" t="s">
        <v>183</v>
      </c>
      <c r="O30" s="3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19.95" customHeight="1" x14ac:dyDescent="0.3">
      <c r="A31" s="26"/>
      <c r="B31" s="21" t="str">
        <f>C4</f>
        <v>KONYA (MERAM)</v>
      </c>
      <c r="C31" s="9"/>
      <c r="D31" s="9"/>
      <c r="E31" s="7" t="str">
        <f>C7</f>
        <v>ANTALYA (ALANYA GAZİLER)</v>
      </c>
      <c r="F31" s="58">
        <v>43278</v>
      </c>
      <c r="G31" s="53"/>
      <c r="H31" s="17"/>
      <c r="I31" s="7" t="str">
        <f>C7</f>
        <v>ANTALYA (ALANYA GAZİLER)</v>
      </c>
      <c r="J31" s="9"/>
      <c r="K31" s="9"/>
      <c r="L31" s="7" t="str">
        <f>C4</f>
        <v>KONYA (MERAM)</v>
      </c>
      <c r="M31" s="58">
        <v>43313</v>
      </c>
      <c r="N31" s="53"/>
      <c r="O31" s="31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19.95" customHeight="1" x14ac:dyDescent="0.3">
      <c r="A32" s="26"/>
      <c r="B32" s="21" t="str">
        <f>C6</f>
        <v>BURDUR</v>
      </c>
      <c r="C32" s="9"/>
      <c r="D32" s="9"/>
      <c r="E32" s="7" t="str">
        <f>C5</f>
        <v>ISPARTA</v>
      </c>
      <c r="F32" s="58">
        <v>43278</v>
      </c>
      <c r="G32" s="53"/>
      <c r="H32" s="17"/>
      <c r="I32" s="7" t="str">
        <f>C5</f>
        <v>ISPARTA</v>
      </c>
      <c r="J32" s="9"/>
      <c r="K32" s="9"/>
      <c r="L32" s="7" t="str">
        <f>C6</f>
        <v>BURDUR</v>
      </c>
      <c r="M32" s="58">
        <v>43313</v>
      </c>
      <c r="N32" s="53"/>
      <c r="O32" s="31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9.95" customHeight="1" x14ac:dyDescent="0.3">
      <c r="A33" s="26"/>
      <c r="B33" s="21" t="str">
        <f>C3</f>
        <v>ANTALYA (FETHİ BAYÇİN)</v>
      </c>
      <c r="C33" s="8"/>
      <c r="D33" s="8"/>
      <c r="E33" s="7" t="str">
        <f>C8</f>
        <v>BAY</v>
      </c>
      <c r="F33" s="56"/>
      <c r="G33" s="51"/>
      <c r="H33" s="17"/>
      <c r="I33" s="7" t="str">
        <f>C3</f>
        <v>ANTALYA (FETHİ BAYÇİN)</v>
      </c>
      <c r="J33" s="8"/>
      <c r="K33" s="8"/>
      <c r="L33" s="7" t="str">
        <f>C8</f>
        <v>BAY</v>
      </c>
      <c r="M33" s="56"/>
      <c r="N33" s="51"/>
      <c r="O33" s="32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.75" customHeight="1" x14ac:dyDescent="0.3">
      <c r="A34" s="25"/>
      <c r="B34" s="23"/>
      <c r="C34" s="16"/>
      <c r="D34" s="16"/>
      <c r="E34" s="16"/>
      <c r="F34" s="59"/>
      <c r="G34" s="16"/>
      <c r="H34" s="16"/>
      <c r="I34" s="16"/>
      <c r="J34" s="16"/>
      <c r="K34" s="16"/>
      <c r="L34" s="16"/>
      <c r="M34" s="59"/>
      <c r="N34" s="16"/>
      <c r="O34" s="16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.75" customHeight="1" x14ac:dyDescent="0.3">
      <c r="A35" s="25"/>
      <c r="B35" s="23"/>
      <c r="C35" s="16"/>
      <c r="D35" s="16"/>
      <c r="E35" s="16"/>
      <c r="F35" s="59"/>
      <c r="G35" s="16"/>
      <c r="H35" s="16"/>
      <c r="I35" s="16"/>
      <c r="J35" s="16"/>
      <c r="K35" s="16"/>
      <c r="L35" s="16"/>
      <c r="M35" s="59"/>
      <c r="N35" s="16"/>
      <c r="O35" s="16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5.75" customHeight="1" x14ac:dyDescent="0.3"/>
    <row r="37" spans="1:30" ht="15.75" customHeight="1" x14ac:dyDescent="0.3"/>
    <row r="38" spans="1:30" ht="15.75" customHeight="1" x14ac:dyDescent="0.3"/>
    <row r="39" spans="1:30" ht="15.75" customHeight="1" x14ac:dyDescent="0.3"/>
    <row r="40" spans="1:30" ht="15.75" customHeight="1" x14ac:dyDescent="0.3"/>
    <row r="41" spans="1:30" ht="15.75" customHeight="1" x14ac:dyDescent="0.3"/>
    <row r="42" spans="1:30" ht="15.75" customHeight="1" x14ac:dyDescent="0.3"/>
    <row r="43" spans="1:30" ht="15.75" customHeight="1" x14ac:dyDescent="0.3"/>
    <row r="44" spans="1:30" ht="15.75" customHeight="1" x14ac:dyDescent="0.3"/>
    <row r="45" spans="1:30" ht="15.75" customHeight="1" x14ac:dyDescent="0.3"/>
    <row r="46" spans="1:30" ht="15.75" customHeight="1" x14ac:dyDescent="0.3"/>
    <row r="47" spans="1:30" ht="15.75" customHeight="1" x14ac:dyDescent="0.3"/>
    <row r="48" spans="1:3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</sheetData>
  <sheetProtection algorithmName="SHA-512" hashValue="GfO72BNr/syACHDxQk1EIaUeVcu5nVYJqR4kZ2+Go7trZ/F/NCJWY5vkCWhLckmIBVxrJUz6iwQT1sn/XUf6yA==" saltValue="ulVDcBMDlwBFB84qKYhw8A==" spinCount="100000" sheet="1" objects="1" scenarios="1"/>
  <mergeCells count="14">
    <mergeCell ref="C30:D30"/>
    <mergeCell ref="J30:K30"/>
    <mergeCell ref="C15:D15"/>
    <mergeCell ref="J15:K15"/>
    <mergeCell ref="C20:D20"/>
    <mergeCell ref="J20:K20"/>
    <mergeCell ref="C25:D25"/>
    <mergeCell ref="J25:K25"/>
    <mergeCell ref="B1:M1"/>
    <mergeCell ref="C2:K2"/>
    <mergeCell ref="B9:H9"/>
    <mergeCell ref="I9:M9"/>
    <mergeCell ref="C10:D10"/>
    <mergeCell ref="J10:K10"/>
  </mergeCells>
  <printOptions horizontalCentered="1" verticalCentered="1"/>
  <pageMargins left="0.15748031496062992" right="0.15748031496062992" top="0.27559055118110237" bottom="0.19685039370078741" header="0" footer="0"/>
  <pageSetup scale="86" orientation="landscape" r:id="rId1"/>
  <colBreaks count="1" manualBreakCount="1">
    <brk id="15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AD94"/>
  <sheetViews>
    <sheetView showGridLines="0" zoomScaleNormal="100" workbookViewId="0">
      <selection activeCell="P14" sqref="P14"/>
    </sheetView>
  </sheetViews>
  <sheetFormatPr defaultColWidth="14.44140625" defaultRowHeight="15" customHeight="1" x14ac:dyDescent="0.3"/>
  <cols>
    <col min="1" max="1" width="2.77734375" style="19" customWidth="1"/>
    <col min="2" max="2" width="22.77734375" customWidth="1"/>
    <col min="3" max="4" width="3.77734375" customWidth="1"/>
    <col min="5" max="5" width="22.77734375" customWidth="1"/>
    <col min="6" max="6" width="8.77734375" style="95" customWidth="1"/>
    <col min="7" max="7" width="14.77734375" style="38" customWidth="1"/>
    <col min="8" max="8" width="1.77734375" customWidth="1"/>
    <col min="9" max="9" width="22.77734375" customWidth="1"/>
    <col min="10" max="11" width="3.77734375" customWidth="1"/>
    <col min="12" max="12" width="22.77734375" customWidth="1"/>
    <col min="13" max="13" width="8.77734375" style="95" customWidth="1"/>
    <col min="14" max="14" width="14.77734375" style="38" customWidth="1"/>
    <col min="15" max="15" width="1.77734375" customWidth="1"/>
    <col min="16" max="16" width="24" bestFit="1" customWidth="1"/>
    <col min="17" max="17" width="6.33203125" customWidth="1"/>
    <col min="18" max="18" width="7.109375" customWidth="1"/>
    <col min="19" max="19" width="10.5546875" customWidth="1"/>
    <col min="20" max="20" width="11.77734375" customWidth="1"/>
    <col min="21" max="21" width="8.5546875" hidden="1" customWidth="1"/>
    <col min="22" max="23" width="8.109375" hidden="1" customWidth="1"/>
    <col min="24" max="29" width="8.5546875" hidden="1" customWidth="1"/>
    <col min="30" max="30" width="9.6640625" hidden="1" customWidth="1"/>
  </cols>
  <sheetData>
    <row r="1" spans="1:30" ht="21.6" thickBot="1" x14ac:dyDescent="0.35">
      <c r="A1" s="24"/>
      <c r="B1" s="124" t="s">
        <v>130</v>
      </c>
      <c r="C1" s="125"/>
      <c r="D1" s="125"/>
      <c r="E1" s="125"/>
      <c r="F1" s="125"/>
      <c r="G1" s="126"/>
      <c r="H1" s="125"/>
      <c r="I1" s="125"/>
      <c r="J1" s="125"/>
      <c r="K1" s="125"/>
      <c r="L1" s="125"/>
      <c r="M1" s="127"/>
      <c r="N1" s="52"/>
      <c r="O1" s="27"/>
      <c r="P1" s="11" t="s">
        <v>197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16.2" thickBot="1" x14ac:dyDescent="0.35">
      <c r="A2" s="25"/>
      <c r="B2" s="47" t="s">
        <v>177</v>
      </c>
      <c r="C2" s="130" t="s">
        <v>131</v>
      </c>
      <c r="D2" s="131"/>
      <c r="E2" s="131"/>
      <c r="F2" s="131"/>
      <c r="G2" s="131"/>
      <c r="H2" s="131"/>
      <c r="I2" s="131"/>
      <c r="J2" s="131"/>
      <c r="K2" s="132"/>
      <c r="L2" s="35"/>
      <c r="M2" s="96"/>
      <c r="N2" s="48"/>
      <c r="O2" s="27"/>
      <c r="P2" s="40" t="s">
        <v>131</v>
      </c>
      <c r="Q2" s="41" t="s">
        <v>166</v>
      </c>
      <c r="R2" s="41" t="s">
        <v>168</v>
      </c>
      <c r="S2" s="41" t="s">
        <v>167</v>
      </c>
      <c r="T2" s="41" t="s">
        <v>169</v>
      </c>
      <c r="U2" s="41" t="s">
        <v>135</v>
      </c>
      <c r="V2" s="41" t="s">
        <v>170</v>
      </c>
      <c r="W2" s="41" t="s">
        <v>171</v>
      </c>
      <c r="X2" s="41" t="s">
        <v>144</v>
      </c>
      <c r="Y2" s="41" t="s">
        <v>146</v>
      </c>
      <c r="Z2" s="41" t="s">
        <v>139</v>
      </c>
      <c r="AA2" s="41" t="s">
        <v>141</v>
      </c>
      <c r="AB2" s="41" t="s">
        <v>143</v>
      </c>
      <c r="AC2" s="41" t="s">
        <v>145</v>
      </c>
      <c r="AD2" s="41" t="s">
        <v>147</v>
      </c>
    </row>
    <row r="3" spans="1:30" ht="15.6" x14ac:dyDescent="0.3">
      <c r="A3" s="26"/>
      <c r="B3" s="46">
        <v>1</v>
      </c>
      <c r="C3" s="128" t="s">
        <v>221</v>
      </c>
      <c r="D3" s="129"/>
      <c r="E3" s="129"/>
      <c r="F3" s="87"/>
      <c r="G3" s="43"/>
      <c r="H3" s="43"/>
      <c r="I3" s="43"/>
      <c r="J3" s="43"/>
      <c r="K3" s="43"/>
      <c r="L3" s="36"/>
      <c r="M3" s="97"/>
      <c r="N3" s="37"/>
      <c r="O3" s="27"/>
      <c r="P3" s="42" t="s">
        <v>178</v>
      </c>
      <c r="Q3" s="13">
        <f>SUM(U3:AD3)</f>
        <v>0</v>
      </c>
      <c r="R3" s="14">
        <f>SUM((S3)-(T3))</f>
        <v>0</v>
      </c>
      <c r="S3" s="14">
        <f>SUM(C11,D17,C22,D26,C33,K11,J17,K22,J26,K33)</f>
        <v>0</v>
      </c>
      <c r="T3" s="14">
        <f>SUM(D11,C17,D22,C26,D33,J11,K17,J22,K26,J33)</f>
        <v>0</v>
      </c>
      <c r="U3" s="14">
        <f>IF(C11&gt;D11,1,0)</f>
        <v>0</v>
      </c>
      <c r="V3" s="14">
        <f>IF(D17&gt;C17,1,0)</f>
        <v>0</v>
      </c>
      <c r="W3" s="14">
        <f>IF(C22&gt;D22,1,0)</f>
        <v>0</v>
      </c>
      <c r="X3" s="14">
        <f>IF(D26&gt;C26,1,0)</f>
        <v>0</v>
      </c>
      <c r="Y3" s="14">
        <f>IF(C33&gt;D33,1,0)</f>
        <v>0</v>
      </c>
      <c r="Z3" s="14">
        <f>IF(K11&gt;J11,1,0)</f>
        <v>0</v>
      </c>
      <c r="AA3" s="14">
        <f>IF(J17&gt;K17,1,0)</f>
        <v>0</v>
      </c>
      <c r="AB3" s="14">
        <f>IF(K22&gt;J22,1,0)</f>
        <v>0</v>
      </c>
      <c r="AC3" s="14">
        <f>IF(J26&gt;K26,1,0)</f>
        <v>0</v>
      </c>
      <c r="AD3" s="14">
        <f>IF(K33&gt;J33,1,0)</f>
        <v>0</v>
      </c>
    </row>
    <row r="4" spans="1:30" ht="15.6" x14ac:dyDescent="0.3">
      <c r="A4" s="26"/>
      <c r="B4" s="45">
        <v>2</v>
      </c>
      <c r="C4" s="117" t="s">
        <v>222</v>
      </c>
      <c r="D4" s="118"/>
      <c r="E4" s="118"/>
      <c r="F4" s="88"/>
      <c r="G4" s="44"/>
      <c r="H4" s="44"/>
      <c r="I4" s="44"/>
      <c r="J4" s="44"/>
      <c r="K4" s="44"/>
      <c r="L4" s="36"/>
      <c r="M4" s="97"/>
      <c r="N4" s="37"/>
      <c r="O4" s="27"/>
      <c r="P4" s="42" t="s">
        <v>179</v>
      </c>
      <c r="Q4" s="13">
        <f t="shared" ref="Q4:Q7" si="0">SUM(U4:AD4)</f>
        <v>0</v>
      </c>
      <c r="R4" s="14">
        <f t="shared" ref="R4:R7" si="1">SUM((S4)-(T4))</f>
        <v>0</v>
      </c>
      <c r="S4" s="14">
        <f>SUM(D12,C17,D21,C28,C31,J12,K17,J21,K28,K31)</f>
        <v>0</v>
      </c>
      <c r="T4" s="14">
        <f>SUM(C12,D17,C21,D28,D31,K12,J17,K21,J28,J31)</f>
        <v>0</v>
      </c>
      <c r="U4" s="14">
        <f>IF(D12&gt;C12,1,0)</f>
        <v>0</v>
      </c>
      <c r="V4" s="14">
        <f>IF(C17&gt;D17,1,0)</f>
        <v>0</v>
      </c>
      <c r="W4" s="14">
        <f>IF(D21&gt;C21,1,0)</f>
        <v>0</v>
      </c>
      <c r="X4" s="14">
        <f>IF(C28&gt;D28,1,0)</f>
        <v>0</v>
      </c>
      <c r="Y4" s="14">
        <f>IF(C31&gt;D31,1,0)</f>
        <v>0</v>
      </c>
      <c r="Z4" s="14">
        <f>IF(J12&gt;K12,1,0)</f>
        <v>0</v>
      </c>
      <c r="AA4" s="14">
        <f>IF(K17&gt;J17,1,0)</f>
        <v>0</v>
      </c>
      <c r="AB4" s="14">
        <f>IF(J21&gt;K21,1,0)</f>
        <v>0</v>
      </c>
      <c r="AC4" s="14">
        <f>IF(K28&gt;J28,1,0)</f>
        <v>0</v>
      </c>
      <c r="AD4" s="14">
        <f>IF(K31&gt;J31,1,0)</f>
        <v>0</v>
      </c>
    </row>
    <row r="5" spans="1:30" ht="15.6" x14ac:dyDescent="0.3">
      <c r="A5" s="26"/>
      <c r="B5" s="45">
        <v>3</v>
      </c>
      <c r="C5" s="117" t="s">
        <v>223</v>
      </c>
      <c r="D5" s="118"/>
      <c r="E5" s="118"/>
      <c r="F5" s="88"/>
      <c r="G5" s="44"/>
      <c r="H5" s="44"/>
      <c r="I5" s="44"/>
      <c r="J5" s="44"/>
      <c r="K5" s="44"/>
      <c r="L5" s="36"/>
      <c r="M5" s="97"/>
      <c r="N5" s="37"/>
      <c r="O5" s="27"/>
      <c r="P5" s="42" t="s">
        <v>180</v>
      </c>
      <c r="Q5" s="13">
        <f t="shared" si="0"/>
        <v>0</v>
      </c>
      <c r="R5" s="14">
        <f t="shared" si="1"/>
        <v>0</v>
      </c>
      <c r="S5" s="14">
        <f>SUM(C12,D16,C23,C26,D32,K12,J16,K23,K26,J32)</f>
        <v>0</v>
      </c>
      <c r="T5" s="14">
        <f>SUM(D12,C16,D23,D26,C32,J12,K16,J23,J26,K32)</f>
        <v>0</v>
      </c>
      <c r="U5" s="14">
        <f>IF(C12&gt;D12,1,0)</f>
        <v>0</v>
      </c>
      <c r="V5" s="14">
        <f>IF(D16&gt;C16,1,0)</f>
        <v>0</v>
      </c>
      <c r="W5" s="14">
        <f>IF(C23&gt;D23,1,0)</f>
        <v>0</v>
      </c>
      <c r="X5" s="14">
        <f>IF(C26&gt;D26,1,0)</f>
        <v>0</v>
      </c>
      <c r="Y5" s="14">
        <f>IF(D32&gt;C32,1,0)</f>
        <v>0</v>
      </c>
      <c r="Z5" s="14">
        <f>IF(K12&gt;J12,1,0)</f>
        <v>0</v>
      </c>
      <c r="AA5" s="14">
        <f>IF(J16&gt;K16,1,0)</f>
        <v>0</v>
      </c>
      <c r="AB5" s="14">
        <f>IF(K23&gt;J23,1,0)</f>
        <v>0</v>
      </c>
      <c r="AC5" s="14">
        <f>IF(K26&gt;J26,1,0)</f>
        <v>0</v>
      </c>
      <c r="AD5" s="14">
        <f>IF(J32&gt;K32,1,0)</f>
        <v>0</v>
      </c>
    </row>
    <row r="6" spans="1:30" ht="15.6" x14ac:dyDescent="0.3">
      <c r="A6" s="26"/>
      <c r="B6" s="45">
        <v>4</v>
      </c>
      <c r="C6" s="117" t="s">
        <v>224</v>
      </c>
      <c r="D6" s="118"/>
      <c r="E6" s="118"/>
      <c r="F6" s="88"/>
      <c r="G6" s="44"/>
      <c r="H6" s="44"/>
      <c r="I6" s="44"/>
      <c r="J6" s="44"/>
      <c r="K6" s="44"/>
      <c r="L6" s="36"/>
      <c r="M6" s="97"/>
      <c r="N6" s="37"/>
      <c r="O6" s="27"/>
      <c r="P6" s="42" t="s">
        <v>181</v>
      </c>
      <c r="Q6" s="13">
        <f t="shared" si="0"/>
        <v>0</v>
      </c>
      <c r="R6" s="14">
        <f t="shared" si="1"/>
        <v>0</v>
      </c>
      <c r="S6" s="14">
        <f>SUM(D11,C18,C21,D27,C32,J11,K18,K21,J27,K32)</f>
        <v>0</v>
      </c>
      <c r="T6" s="14">
        <f>SUM(C11,D18,D21,C27,D32,K11,J18,J21,K27,J32)</f>
        <v>0</v>
      </c>
      <c r="U6" s="14">
        <f>IF(D11&gt;C11,1,0)</f>
        <v>0</v>
      </c>
      <c r="V6" s="14">
        <f>IF(C18&gt;D18,1,0)</f>
        <v>0</v>
      </c>
      <c r="W6" s="14">
        <f>IF(C21&gt;D21,1,0)</f>
        <v>0</v>
      </c>
      <c r="X6" s="14">
        <f>IF(D27&gt;C27,1,0)</f>
        <v>0</v>
      </c>
      <c r="Y6" s="14">
        <f>IF(C32&gt;D32,1,0)</f>
        <v>0</v>
      </c>
      <c r="Z6" s="14">
        <f>IF(J11&gt;K11,1,0)</f>
        <v>0</v>
      </c>
      <c r="AA6" s="14">
        <f>IF(K18&gt;J18,1,0)</f>
        <v>0</v>
      </c>
      <c r="AB6" s="14">
        <f>IF(K21&gt;J21,1,0)</f>
        <v>0</v>
      </c>
      <c r="AC6" s="14">
        <f>IF(J27&gt;K27,1,0)</f>
        <v>0</v>
      </c>
      <c r="AD6" s="14">
        <f>IF(K32&gt;J32,1,0)</f>
        <v>0</v>
      </c>
    </row>
    <row r="7" spans="1:30" ht="15.6" x14ac:dyDescent="0.3">
      <c r="A7" s="26"/>
      <c r="B7" s="45">
        <v>5</v>
      </c>
      <c r="C7" s="117" t="s">
        <v>225</v>
      </c>
      <c r="D7" s="118"/>
      <c r="E7" s="118"/>
      <c r="F7" s="88"/>
      <c r="G7" s="44"/>
      <c r="H7" s="44"/>
      <c r="I7" s="44"/>
      <c r="J7" s="44"/>
      <c r="K7" s="44"/>
      <c r="L7" s="36"/>
      <c r="M7" s="97"/>
      <c r="N7" s="37"/>
      <c r="O7" s="27"/>
      <c r="P7" s="42" t="s">
        <v>182</v>
      </c>
      <c r="Q7" s="13">
        <f t="shared" si="0"/>
        <v>0</v>
      </c>
      <c r="R7" s="14">
        <f t="shared" si="1"/>
        <v>0</v>
      </c>
      <c r="S7" s="14">
        <f>SUM(C13,C16,D22,C27,D31,K13,K16,J22,K27,J31)</f>
        <v>0</v>
      </c>
      <c r="T7" s="14">
        <f>SUM(D13,D16,C22,D27,C31,J13,J16,K22,J27,K31)</f>
        <v>0</v>
      </c>
      <c r="U7" s="14">
        <f>IF(C13&gt;D13,1,0)</f>
        <v>0</v>
      </c>
      <c r="V7" s="14">
        <f>IF(C16&gt;D16,1,0)</f>
        <v>0</v>
      </c>
      <c r="W7" s="14">
        <f>IF(D22&gt;C22,1,0)</f>
        <v>0</v>
      </c>
      <c r="X7" s="14">
        <f>IF(C27&gt;D27,1,0)</f>
        <v>0</v>
      </c>
      <c r="Y7" s="14">
        <f>IF(D31&gt;C31,1,0)</f>
        <v>0</v>
      </c>
      <c r="Z7" s="14">
        <f>IF(K13&gt;J13,1,0)</f>
        <v>0</v>
      </c>
      <c r="AA7" s="14">
        <f>IF(K16&gt;J16,1,0)</f>
        <v>0</v>
      </c>
      <c r="AB7" s="14">
        <f>IF(J22&gt;K22,1,0)</f>
        <v>0</v>
      </c>
      <c r="AC7" s="14">
        <f>IF(K27&gt;J27,1,0)</f>
        <v>0</v>
      </c>
      <c r="AD7" s="14">
        <f>IF(J31&gt;K31,1,0)</f>
        <v>0</v>
      </c>
    </row>
    <row r="8" spans="1:30" ht="14.4" x14ac:dyDescent="0.3">
      <c r="A8" s="26"/>
      <c r="B8" s="45">
        <v>6</v>
      </c>
      <c r="C8" s="117" t="s">
        <v>132</v>
      </c>
      <c r="D8" s="118"/>
      <c r="E8" s="118"/>
      <c r="F8" s="88"/>
      <c r="G8" s="44"/>
      <c r="H8" s="44"/>
      <c r="I8" s="44"/>
      <c r="J8" s="44"/>
      <c r="K8" s="44"/>
      <c r="L8" s="36"/>
      <c r="M8" s="97"/>
      <c r="N8" s="37"/>
      <c r="O8" s="28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5.6" x14ac:dyDescent="0.3">
      <c r="A9" s="26"/>
      <c r="B9" s="121" t="s">
        <v>133</v>
      </c>
      <c r="C9" s="122"/>
      <c r="D9" s="122"/>
      <c r="E9" s="122"/>
      <c r="F9" s="122"/>
      <c r="G9" s="122"/>
      <c r="H9" s="123"/>
      <c r="I9" s="119" t="s">
        <v>134</v>
      </c>
      <c r="J9" s="120"/>
      <c r="K9" s="120"/>
      <c r="L9" s="120"/>
      <c r="M9" s="120"/>
      <c r="N9" s="39"/>
      <c r="O9" s="2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5.6" x14ac:dyDescent="0.3">
      <c r="A10" s="26"/>
      <c r="B10" s="20" t="s">
        <v>135</v>
      </c>
      <c r="C10" s="115" t="s">
        <v>136</v>
      </c>
      <c r="D10" s="116"/>
      <c r="E10" s="18"/>
      <c r="F10" s="89" t="s">
        <v>137</v>
      </c>
      <c r="G10" s="54" t="s">
        <v>183</v>
      </c>
      <c r="H10" s="17" t="s">
        <v>138</v>
      </c>
      <c r="I10" s="15" t="s">
        <v>139</v>
      </c>
      <c r="J10" s="115" t="s">
        <v>136</v>
      </c>
      <c r="K10" s="116"/>
      <c r="L10" s="18"/>
      <c r="M10" s="89" t="s">
        <v>137</v>
      </c>
      <c r="N10" s="54" t="s">
        <v>183</v>
      </c>
      <c r="O10" s="3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9.95" customHeight="1" x14ac:dyDescent="0.3">
      <c r="A11" s="26"/>
      <c r="B11" s="33" t="str">
        <f>C3</f>
        <v>EDİRNE (MERKEZ)</v>
      </c>
      <c r="C11" s="9"/>
      <c r="D11" s="9"/>
      <c r="E11" s="34" t="str">
        <f>C6</f>
        <v>İSTANBUL (SULTANGAZİ)</v>
      </c>
      <c r="F11" s="90">
        <v>43215</v>
      </c>
      <c r="G11" s="86"/>
      <c r="H11" s="17"/>
      <c r="I11" s="7" t="str">
        <f>C6</f>
        <v>İSTANBUL (SULTANGAZİ)</v>
      </c>
      <c r="J11" s="9"/>
      <c r="K11" s="9"/>
      <c r="L11" s="7" t="str">
        <f>C3</f>
        <v>EDİRNE (MERKEZ)</v>
      </c>
      <c r="M11" s="90">
        <v>43285</v>
      </c>
      <c r="N11" s="86"/>
      <c r="O11" s="3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19.95" customHeight="1" x14ac:dyDescent="0.3">
      <c r="A12" s="26"/>
      <c r="B12" s="33" t="str">
        <f>C5</f>
        <v>TEKİRDAĞ (ÇORLU)</v>
      </c>
      <c r="C12" s="9"/>
      <c r="D12" s="9"/>
      <c r="E12" s="34" t="str">
        <f>C4</f>
        <v>KIRKLARELİ (LÜLEBURGAZ)</v>
      </c>
      <c r="F12" s="90">
        <v>43215</v>
      </c>
      <c r="G12" s="86"/>
      <c r="H12" s="17"/>
      <c r="I12" s="7" t="str">
        <f>C4</f>
        <v>KIRKLARELİ (LÜLEBURGAZ)</v>
      </c>
      <c r="J12" s="9"/>
      <c r="K12" s="9"/>
      <c r="L12" s="7" t="str">
        <f>C5</f>
        <v>TEKİRDAĞ (ÇORLU)</v>
      </c>
      <c r="M12" s="90">
        <v>43285</v>
      </c>
      <c r="N12" s="86"/>
      <c r="O12" s="3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9.95" customHeight="1" x14ac:dyDescent="0.3">
      <c r="A13" s="26"/>
      <c r="B13" s="33" t="str">
        <f>C7</f>
        <v>İSTANBUL (ZEYTİNBURNU)</v>
      </c>
      <c r="C13" s="8"/>
      <c r="D13" s="8"/>
      <c r="E13" s="7" t="str">
        <f>C8</f>
        <v>BAY</v>
      </c>
      <c r="F13" s="91"/>
      <c r="G13" s="51"/>
      <c r="H13" s="17"/>
      <c r="I13" s="7" t="str">
        <f>C7</f>
        <v>İSTANBUL (ZEYTİNBURNU)</v>
      </c>
      <c r="J13" s="8"/>
      <c r="K13" s="8"/>
      <c r="L13" s="7" t="str">
        <f>C8</f>
        <v>BAY</v>
      </c>
      <c r="M13" s="91"/>
      <c r="N13" s="51"/>
      <c r="O13" s="32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4.4" x14ac:dyDescent="0.3">
      <c r="A14" s="26"/>
      <c r="B14" s="22"/>
      <c r="C14" s="17"/>
      <c r="D14" s="17"/>
      <c r="E14" s="17"/>
      <c r="F14" s="92"/>
      <c r="G14" s="22"/>
      <c r="H14" s="17"/>
      <c r="I14" s="17"/>
      <c r="J14" s="17"/>
      <c r="K14" s="17"/>
      <c r="L14" s="17"/>
      <c r="M14" s="92"/>
      <c r="N14" s="22"/>
      <c r="O14" s="2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5.6" x14ac:dyDescent="0.3">
      <c r="A15" s="26"/>
      <c r="B15" s="20" t="s">
        <v>140</v>
      </c>
      <c r="C15" s="115" t="s">
        <v>136</v>
      </c>
      <c r="D15" s="116"/>
      <c r="E15" s="18"/>
      <c r="F15" s="89" t="s">
        <v>137</v>
      </c>
      <c r="G15" s="54" t="s">
        <v>183</v>
      </c>
      <c r="H15" s="17"/>
      <c r="I15" s="15" t="s">
        <v>141</v>
      </c>
      <c r="J15" s="115" t="s">
        <v>136</v>
      </c>
      <c r="K15" s="116"/>
      <c r="L15" s="18"/>
      <c r="M15" s="89" t="s">
        <v>137</v>
      </c>
      <c r="N15" s="54" t="s">
        <v>183</v>
      </c>
      <c r="O15" s="3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9.95" customHeight="1" x14ac:dyDescent="0.3">
      <c r="A16" s="26"/>
      <c r="B16" s="21" t="str">
        <f>C7</f>
        <v>İSTANBUL (ZEYTİNBURNU)</v>
      </c>
      <c r="C16" s="9"/>
      <c r="D16" s="9"/>
      <c r="E16" s="7" t="str">
        <f>C5</f>
        <v>TEKİRDAĞ (ÇORLU)</v>
      </c>
      <c r="F16" s="93">
        <v>43222</v>
      </c>
      <c r="G16" s="86"/>
      <c r="H16" s="17"/>
      <c r="I16" s="7" t="str">
        <f>C5</f>
        <v>TEKİRDAĞ (ÇORLU)</v>
      </c>
      <c r="J16" s="9"/>
      <c r="K16" s="9"/>
      <c r="L16" s="7" t="str">
        <f>C7</f>
        <v>İSTANBUL (ZEYTİNBURNU)</v>
      </c>
      <c r="M16" s="93">
        <v>43292</v>
      </c>
      <c r="N16" s="86"/>
      <c r="O16" s="31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9.95" customHeight="1" x14ac:dyDescent="0.3">
      <c r="A17" s="26"/>
      <c r="B17" s="21" t="str">
        <f>C4</f>
        <v>KIRKLARELİ (LÜLEBURGAZ)</v>
      </c>
      <c r="C17" s="9"/>
      <c r="D17" s="9"/>
      <c r="E17" s="7" t="str">
        <f>C3</f>
        <v>EDİRNE (MERKEZ)</v>
      </c>
      <c r="F17" s="93">
        <v>43222</v>
      </c>
      <c r="G17" s="86"/>
      <c r="H17" s="17"/>
      <c r="I17" s="7" t="s">
        <v>7</v>
      </c>
      <c r="J17" s="9"/>
      <c r="K17" s="9"/>
      <c r="L17" s="7" t="str">
        <f>C4</f>
        <v>KIRKLARELİ (LÜLEBURGAZ)</v>
      </c>
      <c r="M17" s="93">
        <v>43292</v>
      </c>
      <c r="N17" s="86"/>
      <c r="O17" s="31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9.95" customHeight="1" x14ac:dyDescent="0.3">
      <c r="A18" s="26"/>
      <c r="B18" s="21" t="str">
        <f>C6</f>
        <v>İSTANBUL (SULTANGAZİ)</v>
      </c>
      <c r="C18" s="8"/>
      <c r="D18" s="8"/>
      <c r="E18" s="7" t="str">
        <f>C8</f>
        <v>BAY</v>
      </c>
      <c r="F18" s="91"/>
      <c r="G18" s="51"/>
      <c r="H18" s="17"/>
      <c r="I18" s="7" t="str">
        <f>C6</f>
        <v>İSTANBUL (SULTANGAZİ)</v>
      </c>
      <c r="J18" s="8"/>
      <c r="K18" s="8"/>
      <c r="L18" s="7" t="str">
        <f>C8</f>
        <v>BAY</v>
      </c>
      <c r="M18" s="91"/>
      <c r="N18" s="51"/>
      <c r="O18" s="32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4.4" x14ac:dyDescent="0.3">
      <c r="A19" s="26"/>
      <c r="B19" s="22"/>
      <c r="C19" s="17"/>
      <c r="D19" s="17"/>
      <c r="E19" s="17"/>
      <c r="F19" s="92"/>
      <c r="G19" s="22"/>
      <c r="H19" s="17"/>
      <c r="I19" s="17"/>
      <c r="J19" s="17"/>
      <c r="K19" s="17"/>
      <c r="L19" s="17"/>
      <c r="M19" s="92"/>
      <c r="N19" s="22"/>
      <c r="O19" s="2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6" x14ac:dyDescent="0.3">
      <c r="A20" s="26"/>
      <c r="B20" s="20" t="s">
        <v>142</v>
      </c>
      <c r="C20" s="115" t="s">
        <v>136</v>
      </c>
      <c r="D20" s="116"/>
      <c r="E20" s="18"/>
      <c r="F20" s="89" t="s">
        <v>137</v>
      </c>
      <c r="G20" s="54" t="s">
        <v>183</v>
      </c>
      <c r="H20" s="17"/>
      <c r="I20" s="15" t="s">
        <v>143</v>
      </c>
      <c r="J20" s="115" t="s">
        <v>136</v>
      </c>
      <c r="K20" s="116"/>
      <c r="L20" s="18"/>
      <c r="M20" s="89" t="s">
        <v>137</v>
      </c>
      <c r="N20" s="54" t="s">
        <v>183</v>
      </c>
      <c r="O20" s="3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9.95" customHeight="1" x14ac:dyDescent="0.3">
      <c r="A21" s="26"/>
      <c r="B21" s="21" t="str">
        <f>C6</f>
        <v>İSTANBUL (SULTANGAZİ)</v>
      </c>
      <c r="C21" s="9"/>
      <c r="D21" s="9"/>
      <c r="E21" s="7" t="str">
        <f>C4</f>
        <v>KIRKLARELİ (LÜLEBURGAZ)</v>
      </c>
      <c r="F21" s="93">
        <v>43229</v>
      </c>
      <c r="G21" s="86"/>
      <c r="H21" s="17"/>
      <c r="I21" s="7" t="str">
        <f>C4</f>
        <v>KIRKLARELİ (LÜLEBURGAZ)</v>
      </c>
      <c r="J21" s="9"/>
      <c r="K21" s="9"/>
      <c r="L21" s="7" t="str">
        <f>C6</f>
        <v>İSTANBUL (SULTANGAZİ)</v>
      </c>
      <c r="M21" s="93">
        <v>43299</v>
      </c>
      <c r="N21" s="86"/>
      <c r="O21" s="31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19.95" customHeight="1" x14ac:dyDescent="0.3">
      <c r="A22" s="26"/>
      <c r="B22" s="21" t="str">
        <f>C3</f>
        <v>EDİRNE (MERKEZ)</v>
      </c>
      <c r="C22" s="9"/>
      <c r="D22" s="9"/>
      <c r="E22" s="7" t="str">
        <f>C7</f>
        <v>İSTANBUL (ZEYTİNBURNU)</v>
      </c>
      <c r="F22" s="93">
        <v>43229</v>
      </c>
      <c r="G22" s="86"/>
      <c r="H22" s="17"/>
      <c r="I22" s="7" t="str">
        <f>C7</f>
        <v>İSTANBUL (ZEYTİNBURNU)</v>
      </c>
      <c r="J22" s="9"/>
      <c r="K22" s="9"/>
      <c r="L22" s="7" t="str">
        <f>C3</f>
        <v>EDİRNE (MERKEZ)</v>
      </c>
      <c r="M22" s="93">
        <v>43299</v>
      </c>
      <c r="N22" s="86"/>
      <c r="O22" s="31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9.95" customHeight="1" x14ac:dyDescent="0.3">
      <c r="A23" s="26"/>
      <c r="B23" s="21" t="str">
        <f>C5</f>
        <v>TEKİRDAĞ (ÇORLU)</v>
      </c>
      <c r="C23" s="8"/>
      <c r="D23" s="8"/>
      <c r="E23" s="7" t="str">
        <f>C8</f>
        <v>BAY</v>
      </c>
      <c r="F23" s="91"/>
      <c r="G23" s="51"/>
      <c r="H23" s="17"/>
      <c r="I23" s="7" t="str">
        <f>C5</f>
        <v>TEKİRDAĞ (ÇORLU)</v>
      </c>
      <c r="J23" s="8"/>
      <c r="K23" s="8"/>
      <c r="L23" s="7" t="str">
        <f>C8</f>
        <v>BAY</v>
      </c>
      <c r="M23" s="91"/>
      <c r="N23" s="51"/>
      <c r="O23" s="32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customHeight="1" x14ac:dyDescent="0.3">
      <c r="A24" s="26"/>
      <c r="B24" s="22"/>
      <c r="C24" s="17"/>
      <c r="D24" s="17"/>
      <c r="E24" s="17"/>
      <c r="F24" s="92"/>
      <c r="G24" s="22"/>
      <c r="H24" s="17"/>
      <c r="I24" s="17"/>
      <c r="J24" s="17"/>
      <c r="K24" s="17"/>
      <c r="L24" s="17"/>
      <c r="M24" s="92"/>
      <c r="N24" s="22"/>
      <c r="O24" s="2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15.75" customHeight="1" x14ac:dyDescent="0.3">
      <c r="A25" s="26"/>
      <c r="B25" s="20" t="s">
        <v>144</v>
      </c>
      <c r="C25" s="115" t="s">
        <v>136</v>
      </c>
      <c r="D25" s="116"/>
      <c r="E25" s="18"/>
      <c r="F25" s="89" t="s">
        <v>137</v>
      </c>
      <c r="G25" s="54" t="s">
        <v>183</v>
      </c>
      <c r="H25" s="17"/>
      <c r="I25" s="15" t="s">
        <v>145</v>
      </c>
      <c r="J25" s="115" t="s">
        <v>136</v>
      </c>
      <c r="K25" s="116"/>
      <c r="L25" s="18"/>
      <c r="M25" s="89" t="s">
        <v>137</v>
      </c>
      <c r="N25" s="54" t="s">
        <v>183</v>
      </c>
      <c r="O25" s="3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19.95" customHeight="1" x14ac:dyDescent="0.3">
      <c r="A26" s="26"/>
      <c r="B26" s="21" t="str">
        <f>C5</f>
        <v>TEKİRDAĞ (ÇORLU)</v>
      </c>
      <c r="C26" s="9"/>
      <c r="D26" s="9"/>
      <c r="E26" s="7" t="str">
        <f>C3</f>
        <v>EDİRNE (MERKEZ)</v>
      </c>
      <c r="F26" s="93">
        <v>43271</v>
      </c>
      <c r="G26" s="86"/>
      <c r="H26" s="17"/>
      <c r="I26" s="7" t="str">
        <f>C3</f>
        <v>EDİRNE (MERKEZ)</v>
      </c>
      <c r="J26" s="9"/>
      <c r="K26" s="9"/>
      <c r="L26" s="7" t="str">
        <f>C5</f>
        <v>TEKİRDAĞ (ÇORLU)</v>
      </c>
      <c r="M26" s="93">
        <v>43306</v>
      </c>
      <c r="N26" s="86"/>
      <c r="O26" s="31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19.95" customHeight="1" x14ac:dyDescent="0.3">
      <c r="A27" s="26"/>
      <c r="B27" s="21" t="str">
        <f>C7</f>
        <v>İSTANBUL (ZEYTİNBURNU)</v>
      </c>
      <c r="C27" s="9"/>
      <c r="D27" s="9"/>
      <c r="E27" s="7" t="str">
        <f>C6</f>
        <v>İSTANBUL (SULTANGAZİ)</v>
      </c>
      <c r="F27" s="93">
        <v>43271</v>
      </c>
      <c r="G27" s="86"/>
      <c r="H27" s="17"/>
      <c r="I27" s="7" t="str">
        <f>C6</f>
        <v>İSTANBUL (SULTANGAZİ)</v>
      </c>
      <c r="J27" s="9"/>
      <c r="K27" s="9"/>
      <c r="L27" s="7" t="str">
        <f>C7</f>
        <v>İSTANBUL (ZEYTİNBURNU)</v>
      </c>
      <c r="M27" s="93">
        <v>43306</v>
      </c>
      <c r="N27" s="86"/>
      <c r="O27" s="31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9.95" customHeight="1" x14ac:dyDescent="0.3">
      <c r="A28" s="26"/>
      <c r="B28" s="21" t="str">
        <f>C4</f>
        <v>KIRKLARELİ (LÜLEBURGAZ)</v>
      </c>
      <c r="C28" s="8"/>
      <c r="D28" s="8"/>
      <c r="E28" s="7" t="str">
        <f>C8</f>
        <v>BAY</v>
      </c>
      <c r="F28" s="91"/>
      <c r="G28" s="51"/>
      <c r="H28" s="17"/>
      <c r="I28" s="7" t="str">
        <f>C4</f>
        <v>KIRKLARELİ (LÜLEBURGAZ)</v>
      </c>
      <c r="J28" s="8"/>
      <c r="K28" s="8"/>
      <c r="L28" s="7" t="str">
        <f>C8</f>
        <v>BAY</v>
      </c>
      <c r="M28" s="91"/>
      <c r="N28" s="51"/>
      <c r="O28" s="32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15.75" customHeight="1" x14ac:dyDescent="0.3">
      <c r="A29" s="26"/>
      <c r="B29" s="22"/>
      <c r="C29" s="17"/>
      <c r="D29" s="17"/>
      <c r="E29" s="17"/>
      <c r="F29" s="92"/>
      <c r="G29" s="22"/>
      <c r="H29" s="17"/>
      <c r="I29" s="17"/>
      <c r="J29" s="17"/>
      <c r="K29" s="17"/>
      <c r="L29" s="17"/>
      <c r="M29" s="92"/>
      <c r="N29" s="22"/>
      <c r="O29" s="2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15.75" customHeight="1" x14ac:dyDescent="0.3">
      <c r="A30" s="26"/>
      <c r="B30" s="20" t="s">
        <v>146</v>
      </c>
      <c r="C30" s="115" t="s">
        <v>136</v>
      </c>
      <c r="D30" s="116"/>
      <c r="E30" s="18"/>
      <c r="F30" s="89" t="s">
        <v>137</v>
      </c>
      <c r="G30" s="54" t="s">
        <v>183</v>
      </c>
      <c r="H30" s="17"/>
      <c r="I30" s="15" t="s">
        <v>147</v>
      </c>
      <c r="J30" s="115" t="s">
        <v>136</v>
      </c>
      <c r="K30" s="116"/>
      <c r="L30" s="18"/>
      <c r="M30" s="89" t="s">
        <v>137</v>
      </c>
      <c r="N30" s="54" t="s">
        <v>183</v>
      </c>
      <c r="O30" s="3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19.95" customHeight="1" x14ac:dyDescent="0.3">
      <c r="A31" s="26"/>
      <c r="B31" s="21" t="str">
        <f>C4</f>
        <v>KIRKLARELİ (LÜLEBURGAZ)</v>
      </c>
      <c r="C31" s="9"/>
      <c r="D31" s="9"/>
      <c r="E31" s="7" t="str">
        <f>C7</f>
        <v>İSTANBUL (ZEYTİNBURNU)</v>
      </c>
      <c r="F31" s="93">
        <v>43278</v>
      </c>
      <c r="G31" s="86"/>
      <c r="H31" s="17"/>
      <c r="I31" s="7" t="str">
        <f>C7</f>
        <v>İSTANBUL (ZEYTİNBURNU)</v>
      </c>
      <c r="J31" s="9"/>
      <c r="K31" s="9"/>
      <c r="L31" s="7" t="str">
        <f>C4</f>
        <v>KIRKLARELİ (LÜLEBURGAZ)</v>
      </c>
      <c r="M31" s="93">
        <v>43313</v>
      </c>
      <c r="N31" s="86"/>
      <c r="O31" s="31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19.95" customHeight="1" x14ac:dyDescent="0.3">
      <c r="A32" s="26"/>
      <c r="B32" s="21" t="str">
        <f>C6</f>
        <v>İSTANBUL (SULTANGAZİ)</v>
      </c>
      <c r="C32" s="9"/>
      <c r="D32" s="9"/>
      <c r="E32" s="7" t="str">
        <f>C5</f>
        <v>TEKİRDAĞ (ÇORLU)</v>
      </c>
      <c r="F32" s="93">
        <v>43278</v>
      </c>
      <c r="G32" s="86"/>
      <c r="H32" s="17"/>
      <c r="I32" s="7" t="str">
        <f>C5</f>
        <v>TEKİRDAĞ (ÇORLU)</v>
      </c>
      <c r="J32" s="9"/>
      <c r="K32" s="9"/>
      <c r="L32" s="7" t="str">
        <f>C6</f>
        <v>İSTANBUL (SULTANGAZİ)</v>
      </c>
      <c r="M32" s="93">
        <v>43313</v>
      </c>
      <c r="N32" s="86"/>
      <c r="O32" s="31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9.95" customHeight="1" x14ac:dyDescent="0.3">
      <c r="A33" s="26"/>
      <c r="B33" s="21" t="str">
        <f>C3</f>
        <v>EDİRNE (MERKEZ)</v>
      </c>
      <c r="C33" s="8"/>
      <c r="D33" s="8"/>
      <c r="E33" s="7" t="str">
        <f>C8</f>
        <v>BAY</v>
      </c>
      <c r="F33" s="91"/>
      <c r="G33" s="51"/>
      <c r="H33" s="17"/>
      <c r="I33" s="7" t="str">
        <f>C3</f>
        <v>EDİRNE (MERKEZ)</v>
      </c>
      <c r="J33" s="8"/>
      <c r="K33" s="8"/>
      <c r="L33" s="7" t="str">
        <f>C8</f>
        <v>BAY</v>
      </c>
      <c r="M33" s="91"/>
      <c r="N33" s="51"/>
      <c r="O33" s="32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.75" customHeight="1" x14ac:dyDescent="0.3">
      <c r="A34" s="25"/>
      <c r="B34" s="23"/>
      <c r="C34" s="16"/>
      <c r="D34" s="16"/>
      <c r="E34" s="16"/>
      <c r="F34" s="94"/>
      <c r="G34" s="16"/>
      <c r="H34" s="16"/>
      <c r="I34" s="16"/>
      <c r="J34" s="16"/>
      <c r="K34" s="16"/>
      <c r="L34" s="16"/>
      <c r="M34" s="94"/>
      <c r="N34" s="16"/>
      <c r="O34" s="16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.75" customHeight="1" x14ac:dyDescent="0.3">
      <c r="A35" s="25"/>
      <c r="B35" s="23"/>
      <c r="C35" s="16"/>
      <c r="D35" s="16"/>
      <c r="E35" s="16"/>
      <c r="F35" s="94"/>
      <c r="G35" s="16"/>
      <c r="H35" s="16"/>
      <c r="I35" s="16"/>
      <c r="J35" s="16"/>
      <c r="K35" s="16"/>
      <c r="L35" s="16"/>
      <c r="M35" s="94"/>
      <c r="N35" s="16"/>
      <c r="O35" s="16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5.75" customHeight="1" x14ac:dyDescent="0.3"/>
    <row r="37" spans="1:30" ht="15.75" customHeight="1" x14ac:dyDescent="0.3"/>
    <row r="38" spans="1:30" ht="15.75" customHeight="1" x14ac:dyDescent="0.3"/>
    <row r="39" spans="1:30" ht="15.75" customHeight="1" x14ac:dyDescent="0.3"/>
    <row r="40" spans="1:30" ht="15.75" customHeight="1" x14ac:dyDescent="0.3"/>
    <row r="41" spans="1:30" ht="15.75" customHeight="1" x14ac:dyDescent="0.3"/>
    <row r="42" spans="1:30" ht="15.75" customHeight="1" x14ac:dyDescent="0.3"/>
    <row r="43" spans="1:30" ht="15.75" customHeight="1" x14ac:dyDescent="0.3"/>
    <row r="44" spans="1:30" ht="15.75" customHeight="1" x14ac:dyDescent="0.3"/>
    <row r="45" spans="1:30" ht="15.75" customHeight="1" x14ac:dyDescent="0.3"/>
    <row r="46" spans="1:30" ht="15.75" customHeight="1" x14ac:dyDescent="0.3"/>
    <row r="47" spans="1:30" ht="15.75" customHeight="1" x14ac:dyDescent="0.3"/>
    <row r="48" spans="1:3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</sheetData>
  <sheetProtection algorithmName="SHA-512" hashValue="Q/2Zj1JAs5TUf/X2s1eTEXN6e06IjK8x6npZothtqsex6q3iE2MAQilOiWaDw43Qcjl1Lq9ks5cScpcttVIfEw==" saltValue="uAnVLtLmdMQTDbsDV6i4+g==" spinCount="100000" sheet="1" objects="1" scenarios="1"/>
  <mergeCells count="20">
    <mergeCell ref="B1:M1"/>
    <mergeCell ref="C3:E3"/>
    <mergeCell ref="C4:E4"/>
    <mergeCell ref="C5:E5"/>
    <mergeCell ref="C2:K2"/>
    <mergeCell ref="C10:D10"/>
    <mergeCell ref="J10:K10"/>
    <mergeCell ref="C6:E6"/>
    <mergeCell ref="C7:E7"/>
    <mergeCell ref="C8:E8"/>
    <mergeCell ref="I9:M9"/>
    <mergeCell ref="B9:H9"/>
    <mergeCell ref="C30:D30"/>
    <mergeCell ref="J30:K30"/>
    <mergeCell ref="C15:D15"/>
    <mergeCell ref="C20:D20"/>
    <mergeCell ref="J20:K20"/>
    <mergeCell ref="C25:D25"/>
    <mergeCell ref="J25:K25"/>
    <mergeCell ref="J15:K15"/>
  </mergeCells>
  <printOptions horizontalCentered="1" verticalCentered="1"/>
  <pageMargins left="0.15748031496062992" right="0.15748031496062992" top="0.27559055118110237" bottom="0.19685039370078741" header="0" footer="0"/>
  <pageSetup scale="86" orientation="landscape" r:id="rId1"/>
  <colBreaks count="1" manualBreakCount="1">
    <brk id="15" max="34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showGridLines="0" zoomScaleNormal="100" workbookViewId="0">
      <selection activeCell="P16" sqref="P16"/>
    </sheetView>
  </sheetViews>
  <sheetFormatPr defaultColWidth="14.44140625" defaultRowHeight="15" customHeight="1" x14ac:dyDescent="0.3"/>
  <cols>
    <col min="1" max="1" width="2.77734375" style="49" customWidth="1"/>
    <col min="2" max="2" width="22.77734375" style="49" customWidth="1"/>
    <col min="3" max="4" width="3.77734375" style="49" customWidth="1"/>
    <col min="5" max="5" width="22.77734375" style="49" customWidth="1"/>
    <col min="6" max="6" width="8.77734375" style="60" customWidth="1"/>
    <col min="7" max="7" width="13.77734375" style="49" customWidth="1"/>
    <col min="8" max="8" width="1.77734375" style="49" customWidth="1"/>
    <col min="9" max="9" width="22.77734375" style="49" customWidth="1"/>
    <col min="10" max="11" width="3.77734375" style="49" customWidth="1"/>
    <col min="12" max="12" width="22.77734375" style="49" customWidth="1"/>
    <col min="13" max="13" width="8.77734375" style="60" customWidth="1"/>
    <col min="14" max="14" width="13.77734375" style="49" customWidth="1"/>
    <col min="15" max="15" width="1.77734375" style="49" customWidth="1"/>
    <col min="16" max="16" width="27.77734375" style="49" bestFit="1" customWidth="1"/>
    <col min="17" max="17" width="6.33203125" style="49" customWidth="1"/>
    <col min="18" max="18" width="7.109375" style="49" customWidth="1"/>
    <col min="19" max="19" width="10.5546875" style="49" customWidth="1"/>
    <col min="20" max="20" width="11.77734375" style="49" customWidth="1"/>
    <col min="21" max="21" width="8.5546875" style="49" hidden="1" customWidth="1"/>
    <col min="22" max="23" width="8.109375" style="49" hidden="1" customWidth="1"/>
    <col min="24" max="29" width="8.5546875" style="49" hidden="1" customWidth="1"/>
    <col min="30" max="30" width="9.6640625" style="49" hidden="1" customWidth="1"/>
    <col min="31" max="16384" width="14.44140625" style="49"/>
  </cols>
  <sheetData>
    <row r="1" spans="1:30" ht="21.6" thickBot="1" x14ac:dyDescent="0.35">
      <c r="A1" s="24"/>
      <c r="B1" s="124" t="s">
        <v>148</v>
      </c>
      <c r="C1" s="125"/>
      <c r="D1" s="125"/>
      <c r="E1" s="125"/>
      <c r="F1" s="125"/>
      <c r="G1" s="126"/>
      <c r="H1" s="125"/>
      <c r="I1" s="125"/>
      <c r="J1" s="125"/>
      <c r="K1" s="125"/>
      <c r="L1" s="125"/>
      <c r="M1" s="127"/>
      <c r="N1" s="52"/>
      <c r="O1" s="27"/>
      <c r="P1" s="11" t="s">
        <v>203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16.2" thickBot="1" x14ac:dyDescent="0.35">
      <c r="A2" s="25"/>
      <c r="B2" s="47" t="s">
        <v>177</v>
      </c>
      <c r="C2" s="130" t="s">
        <v>131</v>
      </c>
      <c r="D2" s="131"/>
      <c r="E2" s="131"/>
      <c r="F2" s="131"/>
      <c r="G2" s="131"/>
      <c r="H2" s="131"/>
      <c r="I2" s="131"/>
      <c r="J2" s="131"/>
      <c r="K2" s="132"/>
      <c r="L2" s="35"/>
      <c r="M2" s="61"/>
      <c r="N2" s="48"/>
      <c r="O2" s="27"/>
      <c r="P2" s="40" t="s">
        <v>131</v>
      </c>
      <c r="Q2" s="41" t="s">
        <v>166</v>
      </c>
      <c r="R2" s="41" t="s">
        <v>168</v>
      </c>
      <c r="S2" s="41" t="s">
        <v>167</v>
      </c>
      <c r="T2" s="41" t="s">
        <v>169</v>
      </c>
      <c r="U2" s="41" t="s">
        <v>135</v>
      </c>
      <c r="V2" s="41" t="s">
        <v>170</v>
      </c>
      <c r="W2" s="41" t="s">
        <v>171</v>
      </c>
      <c r="X2" s="41" t="s">
        <v>144</v>
      </c>
      <c r="Y2" s="41" t="s">
        <v>146</v>
      </c>
      <c r="Z2" s="41" t="s">
        <v>139</v>
      </c>
      <c r="AA2" s="41" t="s">
        <v>141</v>
      </c>
      <c r="AB2" s="41" t="s">
        <v>143</v>
      </c>
      <c r="AC2" s="41" t="s">
        <v>145</v>
      </c>
      <c r="AD2" s="41" t="s">
        <v>147</v>
      </c>
    </row>
    <row r="3" spans="1:30" ht="15.6" x14ac:dyDescent="0.3">
      <c r="A3" s="26"/>
      <c r="B3" s="46">
        <v>1</v>
      </c>
      <c r="C3" s="64" t="s">
        <v>372</v>
      </c>
      <c r="D3" s="65"/>
      <c r="E3" s="65"/>
      <c r="F3" s="65"/>
      <c r="G3" s="65"/>
      <c r="H3" s="65"/>
      <c r="I3" s="65"/>
      <c r="J3" s="65"/>
      <c r="K3" s="66"/>
      <c r="L3" s="36"/>
      <c r="M3" s="62"/>
      <c r="N3" s="37"/>
      <c r="O3" s="27"/>
      <c r="P3" s="107" t="s">
        <v>377</v>
      </c>
      <c r="Q3" s="13">
        <f>SUM(U3:AD3)</f>
        <v>0</v>
      </c>
      <c r="R3" s="14">
        <f>SUM((S3)-(T3))</f>
        <v>0</v>
      </c>
      <c r="S3" s="14">
        <f>SUM(C11,D17,C22,D26,C33,K11,J17,K22,J26,K33)</f>
        <v>0</v>
      </c>
      <c r="T3" s="14">
        <f>SUM(D11,C17,D22,C26,D33,J11,K17,J22,K26,J33)</f>
        <v>0</v>
      </c>
      <c r="U3" s="14">
        <f>IF(C11&gt;D11,1,0)</f>
        <v>0</v>
      </c>
      <c r="V3" s="14">
        <f>IF(D17&gt;C17,1,0)</f>
        <v>0</v>
      </c>
      <c r="W3" s="14">
        <f>IF(C22&gt;D22,1,0)</f>
        <v>0</v>
      </c>
      <c r="X3" s="14">
        <f>IF(D26&gt;C26,1,0)</f>
        <v>0</v>
      </c>
      <c r="Y3" s="14">
        <f>IF(C33&gt;D33,1,0)</f>
        <v>0</v>
      </c>
      <c r="Z3" s="14">
        <f>IF(K11&gt;J11,1,0)</f>
        <v>0</v>
      </c>
      <c r="AA3" s="14">
        <f>IF(J17&gt;K17,1,0)</f>
        <v>0</v>
      </c>
      <c r="AB3" s="14">
        <f>IF(K22&gt;J22,1,0)</f>
        <v>0</v>
      </c>
      <c r="AC3" s="14">
        <f>IF(J26&gt;K26,1,0)</f>
        <v>0</v>
      </c>
      <c r="AD3" s="14">
        <f>IF(K33&gt;J33,1,0)</f>
        <v>0</v>
      </c>
    </row>
    <row r="4" spans="1:30" ht="15.6" x14ac:dyDescent="0.3">
      <c r="A4" s="26"/>
      <c r="B4" s="45">
        <v>2</v>
      </c>
      <c r="C4" s="67" t="s">
        <v>373</v>
      </c>
      <c r="D4" s="68"/>
      <c r="E4" s="68"/>
      <c r="F4" s="68"/>
      <c r="G4" s="68"/>
      <c r="H4" s="68"/>
      <c r="I4" s="68"/>
      <c r="J4" s="68"/>
      <c r="K4" s="69"/>
      <c r="L4" s="36"/>
      <c r="M4" s="62"/>
      <c r="N4" s="37"/>
      <c r="O4" s="27"/>
      <c r="P4" s="108" t="s">
        <v>378</v>
      </c>
      <c r="Q4" s="13">
        <f t="shared" ref="Q4:Q8" si="0">SUM(U4:AD4)</f>
        <v>0</v>
      </c>
      <c r="R4" s="14">
        <f t="shared" ref="R4:R8" si="1">SUM((S4)-(T4))</f>
        <v>0</v>
      </c>
      <c r="S4" s="14">
        <f>SUM(D12,C17,D21,D28,C31,J12,K17,J21,J28,K31)</f>
        <v>0</v>
      </c>
      <c r="T4" s="14">
        <f>SUM(C12,D17,C21,C28,D31,K12,J17,K21,K28,J31)</f>
        <v>0</v>
      </c>
      <c r="U4" s="14">
        <f>IF(D12&gt;C12,1,0)</f>
        <v>0</v>
      </c>
      <c r="V4" s="14">
        <f>IF(C17&gt;D17,1,0)</f>
        <v>0</v>
      </c>
      <c r="W4" s="14">
        <f>IF(D21&gt;C21,1,0)</f>
        <v>0</v>
      </c>
      <c r="X4" s="14">
        <f>IF(D28&gt;C28,1,0)</f>
        <v>0</v>
      </c>
      <c r="Y4" s="14">
        <f>IF(C31&gt;D31,1,0)</f>
        <v>0</v>
      </c>
      <c r="Z4" s="14">
        <f>IF(J12&gt;K12,1,0)</f>
        <v>0</v>
      </c>
      <c r="AA4" s="14">
        <f>IF(K17&gt;J17,1,0)</f>
        <v>0</v>
      </c>
      <c r="AB4" s="14">
        <f>IF(J21&gt;K21,1,0)</f>
        <v>0</v>
      </c>
      <c r="AC4" s="14">
        <f>IF(J28&gt;K28,1,0)</f>
        <v>0</v>
      </c>
      <c r="AD4" s="14">
        <f>IF(K31&gt;J31,1,0)</f>
        <v>0</v>
      </c>
    </row>
    <row r="5" spans="1:30" ht="15.6" x14ac:dyDescent="0.3">
      <c r="A5" s="26"/>
      <c r="B5" s="45">
        <v>3</v>
      </c>
      <c r="C5" s="67" t="s">
        <v>374</v>
      </c>
      <c r="D5" s="68"/>
      <c r="E5" s="68"/>
      <c r="F5" s="68"/>
      <c r="G5" s="68"/>
      <c r="H5" s="68"/>
      <c r="I5" s="68"/>
      <c r="J5" s="68"/>
      <c r="K5" s="69"/>
      <c r="L5" s="36"/>
      <c r="M5" s="62"/>
      <c r="N5" s="37"/>
      <c r="O5" s="27"/>
      <c r="P5" s="108" t="s">
        <v>379</v>
      </c>
      <c r="Q5" s="13">
        <f t="shared" si="0"/>
        <v>0</v>
      </c>
      <c r="R5" s="14">
        <f t="shared" si="1"/>
        <v>0</v>
      </c>
      <c r="S5" s="14">
        <f>SUM(C12,D16,C23,C26,D32,K12,J16,K23,K26,J32)</f>
        <v>0</v>
      </c>
      <c r="T5" s="14">
        <f>SUM(D12,C16,D23,D26,C32,J12,K16,J23,J26,K32)</f>
        <v>0</v>
      </c>
      <c r="U5" s="14">
        <f>IF(C12&gt;D12,1,0)</f>
        <v>0</v>
      </c>
      <c r="V5" s="14">
        <f>IF(D16&gt;C16,1,0)</f>
        <v>0</v>
      </c>
      <c r="W5" s="14">
        <f>IF(C23&gt;D23,1,0)</f>
        <v>0</v>
      </c>
      <c r="X5" s="14">
        <f>IF(C26&gt;D26,1,0)</f>
        <v>0</v>
      </c>
      <c r="Y5" s="14">
        <f>IF(D32&gt;C32,1,0)</f>
        <v>0</v>
      </c>
      <c r="Z5" s="14">
        <f>IF(K12&gt;J12,1,0)</f>
        <v>0</v>
      </c>
      <c r="AA5" s="14">
        <f>IF(J16&gt;K16,1,0)</f>
        <v>0</v>
      </c>
      <c r="AB5" s="14">
        <f>IF(K23&gt;J23,1,0)</f>
        <v>0</v>
      </c>
      <c r="AC5" s="14">
        <f>IF(K26&gt;J26,1,0)</f>
        <v>0</v>
      </c>
      <c r="AD5" s="14">
        <f>IF(J32&gt;K32,1,0)</f>
        <v>0</v>
      </c>
    </row>
    <row r="6" spans="1:30" ht="15.6" x14ac:dyDescent="0.3">
      <c r="A6" s="26"/>
      <c r="B6" s="45">
        <v>4</v>
      </c>
      <c r="C6" s="67" t="s">
        <v>375</v>
      </c>
      <c r="D6" s="68"/>
      <c r="E6" s="68"/>
      <c r="F6" s="68"/>
      <c r="G6" s="68"/>
      <c r="H6" s="68"/>
      <c r="I6" s="68"/>
      <c r="J6" s="68"/>
      <c r="K6" s="69"/>
      <c r="L6" s="36"/>
      <c r="M6" s="62"/>
      <c r="N6" s="37"/>
      <c r="O6" s="27"/>
      <c r="P6" s="108" t="s">
        <v>380</v>
      </c>
      <c r="Q6" s="13">
        <f t="shared" si="0"/>
        <v>0</v>
      </c>
      <c r="R6" s="14">
        <f>SUM((S6)-(T6))</f>
        <v>0</v>
      </c>
      <c r="S6" s="14">
        <f>SUM(D11,D18,C21,D27,C32,J11,J18,K21,J27,K32)</f>
        <v>0</v>
      </c>
      <c r="T6" s="14">
        <f>SUM(C11,C18,D21,C27,D32,K11,K18,J21,K27,J32)</f>
        <v>0</v>
      </c>
      <c r="U6" s="14">
        <f>IF(D11&gt;C11,1,0)</f>
        <v>0</v>
      </c>
      <c r="V6" s="14">
        <f>IF(D18&gt;C18,1,0)</f>
        <v>0</v>
      </c>
      <c r="W6" s="14">
        <f>IF(C21&gt;D21,1,0)</f>
        <v>0</v>
      </c>
      <c r="X6" s="14">
        <f>IF(D27&gt;C27,1,0)</f>
        <v>0</v>
      </c>
      <c r="Y6" s="14">
        <f>IF(C32&gt;D32,1,0)</f>
        <v>0</v>
      </c>
      <c r="Z6" s="14">
        <f>IF(J11&gt;K11,1,0)</f>
        <v>0</v>
      </c>
      <c r="AA6" s="14">
        <f>IF(J18&gt;K18,1,0)</f>
        <v>0</v>
      </c>
      <c r="AB6" s="14">
        <f>IF(J18&gt;K18,1,0)</f>
        <v>0</v>
      </c>
      <c r="AC6" s="14">
        <f>IF(J27&gt;K27,1,0)</f>
        <v>0</v>
      </c>
      <c r="AD6" s="14">
        <f>IF(K32&gt;J32,1,0)</f>
        <v>0</v>
      </c>
    </row>
    <row r="7" spans="1:30" ht="15.6" x14ac:dyDescent="0.3">
      <c r="A7" s="26"/>
      <c r="B7" s="45">
        <v>5</v>
      </c>
      <c r="C7" s="106" t="s">
        <v>164</v>
      </c>
      <c r="D7" s="68"/>
      <c r="E7" s="68"/>
      <c r="F7" s="68"/>
      <c r="G7" s="68"/>
      <c r="H7" s="68"/>
      <c r="I7" s="68"/>
      <c r="J7" s="68"/>
      <c r="K7" s="69"/>
      <c r="L7" s="36"/>
      <c r="M7" s="62"/>
      <c r="N7" s="37"/>
      <c r="O7" s="27"/>
      <c r="P7" s="109" t="s">
        <v>164</v>
      </c>
      <c r="Q7" s="13">
        <f t="shared" si="0"/>
        <v>0</v>
      </c>
      <c r="R7" s="14">
        <f t="shared" si="1"/>
        <v>0</v>
      </c>
      <c r="S7" s="14">
        <f>SUM(C13,C16,D22,C27,D31,K13,K16,J22,K27,J31)</f>
        <v>0</v>
      </c>
      <c r="T7" s="14">
        <f>SUM(D13,D16,C22,D27,C31,J13,J16,K22,J27,K31)</f>
        <v>0</v>
      </c>
      <c r="U7" s="14">
        <f>IF(C13&gt;D13,1,0)</f>
        <v>0</v>
      </c>
      <c r="V7" s="14">
        <f>IF(C16&gt;D16,1,0)</f>
        <v>0</v>
      </c>
      <c r="W7" s="14">
        <f>IF(D22&gt;C22,1,0)</f>
        <v>0</v>
      </c>
      <c r="X7" s="14">
        <f>IF(C27&gt;D27,1,0)</f>
        <v>0</v>
      </c>
      <c r="Y7" s="14">
        <f>IF(D31&gt;C31,1,0)</f>
        <v>0</v>
      </c>
      <c r="Z7" s="14">
        <f>IF(K13&gt;J13,1,0)</f>
        <v>0</v>
      </c>
      <c r="AA7" s="14">
        <f>IF(K16&gt;J16,1,0)</f>
        <v>0</v>
      </c>
      <c r="AB7" s="14">
        <f>IF(J22&gt;K22,1,0)</f>
        <v>0</v>
      </c>
      <c r="AC7" s="14">
        <f>IF(K27&gt;J27,1,0)</f>
        <v>0</v>
      </c>
      <c r="AD7" s="14">
        <f>IF(J31&gt;K31,1,0)</f>
        <v>0</v>
      </c>
    </row>
    <row r="8" spans="1:30" ht="16.2" thickBot="1" x14ac:dyDescent="0.35">
      <c r="A8" s="26"/>
      <c r="B8" s="45">
        <v>6</v>
      </c>
      <c r="C8" s="70" t="s">
        <v>376</v>
      </c>
      <c r="D8" s="71"/>
      <c r="E8" s="71"/>
      <c r="F8" s="71"/>
      <c r="G8" s="71"/>
      <c r="H8" s="71"/>
      <c r="I8" s="71"/>
      <c r="J8" s="71"/>
      <c r="K8" s="72"/>
      <c r="L8" s="36"/>
      <c r="M8" s="62"/>
      <c r="N8" s="37"/>
      <c r="O8" s="28"/>
      <c r="P8" s="110" t="s">
        <v>381</v>
      </c>
      <c r="Q8" s="13">
        <f t="shared" si="0"/>
        <v>0</v>
      </c>
      <c r="R8" s="14">
        <f t="shared" si="1"/>
        <v>0</v>
      </c>
      <c r="S8" s="14">
        <f>SUM(D13,C18,D23,C28,D33,J13,K18,J23,K28,J33)</f>
        <v>0</v>
      </c>
      <c r="T8" s="14">
        <f>SUM(C13,D18,C23,D28,C33,K13,J18,K23,J28,K33)</f>
        <v>0</v>
      </c>
      <c r="U8" s="14">
        <f>IF(D13&gt;C13,1,0)</f>
        <v>0</v>
      </c>
      <c r="V8" s="14">
        <f>IF(C18&gt;D18,1,0)</f>
        <v>0</v>
      </c>
      <c r="W8" s="14">
        <f>IF(D23&gt;C23,1,0)</f>
        <v>0</v>
      </c>
      <c r="X8" s="14">
        <f>IF(C28&gt;D28,1,0)</f>
        <v>0</v>
      </c>
      <c r="Y8" s="14">
        <f>IF(D33&gt;C33,1,0)</f>
        <v>0</v>
      </c>
      <c r="Z8" s="14">
        <f>IF(J13&gt;K13,1,0)</f>
        <v>0</v>
      </c>
      <c r="AA8" s="14">
        <f>IF(K18&gt;J18,1,0)</f>
        <v>0</v>
      </c>
      <c r="AB8" s="14">
        <f>IF(J23&gt;K23,1,0)</f>
        <v>0</v>
      </c>
      <c r="AC8" s="14">
        <f>IF(K28&gt;J28,1,0)</f>
        <v>0</v>
      </c>
      <c r="AD8" s="14">
        <f>IF(J33&gt;K33,1,0)</f>
        <v>0</v>
      </c>
    </row>
    <row r="9" spans="1:30" ht="15.6" x14ac:dyDescent="0.3">
      <c r="A9" s="26"/>
      <c r="B9" s="121" t="s">
        <v>133</v>
      </c>
      <c r="C9" s="122"/>
      <c r="D9" s="122"/>
      <c r="E9" s="122"/>
      <c r="F9" s="122"/>
      <c r="G9" s="122"/>
      <c r="H9" s="123"/>
      <c r="I9" s="119" t="s">
        <v>134</v>
      </c>
      <c r="J9" s="120"/>
      <c r="K9" s="120"/>
      <c r="L9" s="120"/>
      <c r="M9" s="120"/>
      <c r="N9" s="50"/>
      <c r="O9" s="2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5.6" x14ac:dyDescent="0.3">
      <c r="A10" s="26"/>
      <c r="B10" s="20" t="s">
        <v>135</v>
      </c>
      <c r="C10" s="115" t="s">
        <v>136</v>
      </c>
      <c r="D10" s="116"/>
      <c r="E10" s="18"/>
      <c r="F10" s="63" t="s">
        <v>137</v>
      </c>
      <c r="G10" s="54" t="s">
        <v>183</v>
      </c>
      <c r="H10" s="17" t="s">
        <v>138</v>
      </c>
      <c r="I10" s="15" t="s">
        <v>139</v>
      </c>
      <c r="J10" s="115" t="s">
        <v>136</v>
      </c>
      <c r="K10" s="116"/>
      <c r="L10" s="18"/>
      <c r="M10" s="63" t="s">
        <v>137</v>
      </c>
      <c r="N10" s="54" t="s">
        <v>183</v>
      </c>
      <c r="O10" s="3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9.95" customHeight="1" x14ac:dyDescent="0.3">
      <c r="A11" s="26"/>
      <c r="B11" s="33" t="str">
        <f>C3</f>
        <v>ANKARA (ÇANKAYA)</v>
      </c>
      <c r="C11" s="9"/>
      <c r="D11" s="9"/>
      <c r="E11" s="34" t="str">
        <f>C6</f>
        <v>ESKİŞEHİR (TEPEBAŞI)</v>
      </c>
      <c r="F11" s="55">
        <v>43215</v>
      </c>
      <c r="G11" s="53"/>
      <c r="H11" s="17"/>
      <c r="I11" s="7" t="str">
        <f>C6</f>
        <v>ESKİŞEHİR (TEPEBAŞI)</v>
      </c>
      <c r="J11" s="9"/>
      <c r="K11" s="9"/>
      <c r="L11" s="7" t="str">
        <f>C3</f>
        <v>ANKARA (ÇANKAYA)</v>
      </c>
      <c r="M11" s="55">
        <v>43285</v>
      </c>
      <c r="N11" s="53"/>
      <c r="O11" s="3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19.95" customHeight="1" x14ac:dyDescent="0.3">
      <c r="A12" s="26"/>
      <c r="B12" s="33" t="str">
        <f>C5</f>
        <v>ÇORUM (KAMİLE HACI AHMET AKDAĞ)</v>
      </c>
      <c r="C12" s="9"/>
      <c r="D12" s="9"/>
      <c r="E12" s="34" t="str">
        <f>C4</f>
        <v>ZONGULDAK (DEVREK)</v>
      </c>
      <c r="F12" s="55">
        <v>43215</v>
      </c>
      <c r="G12" s="53"/>
      <c r="H12" s="17"/>
      <c r="I12" s="7" t="str">
        <f>C4</f>
        <v>ZONGULDAK (DEVREK)</v>
      </c>
      <c r="J12" s="9"/>
      <c r="K12" s="9"/>
      <c r="L12" s="7" t="str">
        <f>C5</f>
        <v>ÇORUM (KAMİLE HACI AHMET AKDAĞ)</v>
      </c>
      <c r="M12" s="55">
        <v>43285</v>
      </c>
      <c r="N12" s="53"/>
      <c r="O12" s="31"/>
      <c r="P12" s="104"/>
      <c r="Q12" s="10"/>
      <c r="R12" s="104"/>
      <c r="S12" s="10"/>
      <c r="T12" s="104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9.95" customHeight="1" x14ac:dyDescent="0.3">
      <c r="A13" s="26"/>
      <c r="B13" s="33" t="str">
        <f>C7</f>
        <v>KIRŞEHİR</v>
      </c>
      <c r="C13" s="8"/>
      <c r="D13" s="8"/>
      <c r="E13" s="7" t="str">
        <f>C8</f>
        <v>ANKARA (ÇUBUK ABİDİN YILMAZ)</v>
      </c>
      <c r="F13" s="55">
        <v>43215</v>
      </c>
      <c r="G13" s="53"/>
      <c r="H13" s="17"/>
      <c r="I13" s="7" t="str">
        <f>C8</f>
        <v>ANKARA (ÇUBUK ABİDİN YILMAZ)</v>
      </c>
      <c r="J13" s="8"/>
      <c r="K13" s="8"/>
      <c r="L13" s="7" t="str">
        <f>C7</f>
        <v>KIRŞEHİR</v>
      </c>
      <c r="M13" s="55">
        <v>43285</v>
      </c>
      <c r="N13" s="53"/>
      <c r="O13" s="32"/>
      <c r="P13" s="104"/>
      <c r="Q13" s="10"/>
      <c r="R13" s="10"/>
      <c r="S13" s="10"/>
      <c r="T13" s="104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4.4" x14ac:dyDescent="0.3">
      <c r="A14" s="26"/>
      <c r="B14" s="22"/>
      <c r="C14" s="17"/>
      <c r="D14" s="17"/>
      <c r="E14" s="17"/>
      <c r="F14" s="57"/>
      <c r="G14" s="22"/>
      <c r="H14" s="17"/>
      <c r="I14" s="17"/>
      <c r="J14" s="17"/>
      <c r="K14" s="17"/>
      <c r="L14" s="17"/>
      <c r="M14" s="57"/>
      <c r="N14" s="22"/>
      <c r="O14" s="29"/>
      <c r="P14" s="104"/>
      <c r="Q14" s="104"/>
      <c r="R14" s="10"/>
      <c r="S14" s="104"/>
      <c r="T14" s="104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5.6" x14ac:dyDescent="0.3">
      <c r="A15" s="26"/>
      <c r="B15" s="20" t="s">
        <v>140</v>
      </c>
      <c r="C15" s="115" t="s">
        <v>136</v>
      </c>
      <c r="D15" s="116"/>
      <c r="E15" s="18"/>
      <c r="F15" s="63" t="s">
        <v>137</v>
      </c>
      <c r="G15" s="54" t="s">
        <v>183</v>
      </c>
      <c r="H15" s="17"/>
      <c r="I15" s="15" t="s">
        <v>141</v>
      </c>
      <c r="J15" s="115" t="s">
        <v>136</v>
      </c>
      <c r="K15" s="116"/>
      <c r="L15" s="18"/>
      <c r="M15" s="63" t="s">
        <v>137</v>
      </c>
      <c r="N15" s="54" t="s">
        <v>183</v>
      </c>
      <c r="O15" s="3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9.95" customHeight="1" x14ac:dyDescent="0.3">
      <c r="A16" s="26"/>
      <c r="B16" s="21" t="str">
        <f>C7</f>
        <v>KIRŞEHİR</v>
      </c>
      <c r="C16" s="9"/>
      <c r="D16" s="9"/>
      <c r="E16" s="7" t="str">
        <f>C5</f>
        <v>ÇORUM (KAMİLE HACI AHMET AKDAĞ)</v>
      </c>
      <c r="F16" s="58">
        <v>43222</v>
      </c>
      <c r="G16" s="53"/>
      <c r="H16" s="17"/>
      <c r="I16" s="7" t="str">
        <f>C5</f>
        <v>ÇORUM (KAMİLE HACI AHMET AKDAĞ)</v>
      </c>
      <c r="J16" s="9"/>
      <c r="K16" s="9"/>
      <c r="L16" s="7" t="str">
        <f>C7</f>
        <v>KIRŞEHİR</v>
      </c>
      <c r="M16" s="58">
        <v>43292</v>
      </c>
      <c r="N16" s="53"/>
      <c r="O16" s="31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9.95" customHeight="1" x14ac:dyDescent="0.3">
      <c r="A17" s="26"/>
      <c r="B17" s="21" t="str">
        <f>C4</f>
        <v>ZONGULDAK (DEVREK)</v>
      </c>
      <c r="C17" s="9"/>
      <c r="D17" s="9"/>
      <c r="E17" s="7" t="str">
        <f>C3</f>
        <v>ANKARA (ÇANKAYA)</v>
      </c>
      <c r="F17" s="58">
        <v>43222</v>
      </c>
      <c r="G17" s="53"/>
      <c r="H17" s="17"/>
      <c r="I17" s="7" t="str">
        <f>C3</f>
        <v>ANKARA (ÇANKAYA)</v>
      </c>
      <c r="J17" s="9"/>
      <c r="K17" s="9"/>
      <c r="L17" s="7" t="str">
        <f>C4</f>
        <v>ZONGULDAK (DEVREK)</v>
      </c>
      <c r="M17" s="58">
        <v>43292</v>
      </c>
      <c r="N17" s="53"/>
      <c r="O17" s="31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9.95" customHeight="1" x14ac:dyDescent="0.3">
      <c r="A18" s="26"/>
      <c r="B18" s="21" t="str">
        <f>C8</f>
        <v>ANKARA (ÇUBUK ABİDİN YILMAZ)</v>
      </c>
      <c r="C18" s="8"/>
      <c r="D18" s="8"/>
      <c r="E18" s="7" t="str">
        <f>C6</f>
        <v>ESKİŞEHİR (TEPEBAŞI)</v>
      </c>
      <c r="F18" s="58">
        <v>43222</v>
      </c>
      <c r="G18" s="53"/>
      <c r="H18" s="17"/>
      <c r="I18" s="7" t="str">
        <f>C6</f>
        <v>ESKİŞEHİR (TEPEBAŞI)</v>
      </c>
      <c r="J18" s="8"/>
      <c r="K18" s="8"/>
      <c r="L18" s="7" t="str">
        <f>C8</f>
        <v>ANKARA (ÇUBUK ABİDİN YILMAZ)</v>
      </c>
      <c r="M18" s="58">
        <v>43292</v>
      </c>
      <c r="N18" s="53"/>
      <c r="O18" s="32"/>
      <c r="P18" s="105"/>
      <c r="Q18" s="104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4.4" x14ac:dyDescent="0.3">
      <c r="A19" s="26"/>
      <c r="B19" s="22"/>
      <c r="C19" s="17"/>
      <c r="D19" s="17"/>
      <c r="E19" s="17"/>
      <c r="F19" s="57"/>
      <c r="G19" s="22"/>
      <c r="H19" s="17"/>
      <c r="I19" s="17"/>
      <c r="J19" s="17"/>
      <c r="K19" s="17"/>
      <c r="L19" s="17"/>
      <c r="M19" s="57"/>
      <c r="N19" s="22"/>
      <c r="O19" s="29"/>
      <c r="P19" s="10"/>
      <c r="Q19" s="104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6" x14ac:dyDescent="0.3">
      <c r="A20" s="26"/>
      <c r="B20" s="20" t="s">
        <v>142</v>
      </c>
      <c r="C20" s="115" t="s">
        <v>136</v>
      </c>
      <c r="D20" s="116"/>
      <c r="E20" s="18"/>
      <c r="F20" s="63" t="s">
        <v>137</v>
      </c>
      <c r="G20" s="54" t="s">
        <v>183</v>
      </c>
      <c r="H20" s="17"/>
      <c r="I20" s="15" t="s">
        <v>143</v>
      </c>
      <c r="J20" s="115" t="s">
        <v>136</v>
      </c>
      <c r="K20" s="116"/>
      <c r="L20" s="18"/>
      <c r="M20" s="63" t="s">
        <v>137</v>
      </c>
      <c r="N20" s="54" t="s">
        <v>183</v>
      </c>
      <c r="O20" s="30"/>
      <c r="P20" s="10"/>
      <c r="Q20" s="104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9.95" customHeight="1" x14ac:dyDescent="0.3">
      <c r="A21" s="26"/>
      <c r="B21" s="21" t="str">
        <f>C6</f>
        <v>ESKİŞEHİR (TEPEBAŞI)</v>
      </c>
      <c r="C21" s="9"/>
      <c r="D21" s="9"/>
      <c r="E21" s="7" t="str">
        <f>C4</f>
        <v>ZONGULDAK (DEVREK)</v>
      </c>
      <c r="F21" s="58">
        <v>43229</v>
      </c>
      <c r="G21" s="53"/>
      <c r="H21" s="17"/>
      <c r="I21" s="7" t="str">
        <f>C4</f>
        <v>ZONGULDAK (DEVREK)</v>
      </c>
      <c r="J21" s="9"/>
      <c r="K21" s="9"/>
      <c r="L21" s="7" t="str">
        <f>C6</f>
        <v>ESKİŞEHİR (TEPEBAŞI)</v>
      </c>
      <c r="M21" s="58">
        <v>43299</v>
      </c>
      <c r="N21" s="53"/>
      <c r="O21" s="31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19.95" customHeight="1" x14ac:dyDescent="0.3">
      <c r="A22" s="26"/>
      <c r="B22" s="21" t="str">
        <f>C3</f>
        <v>ANKARA (ÇANKAYA)</v>
      </c>
      <c r="C22" s="9"/>
      <c r="D22" s="9"/>
      <c r="E22" s="7" t="str">
        <f>C7</f>
        <v>KIRŞEHİR</v>
      </c>
      <c r="F22" s="58">
        <v>43229</v>
      </c>
      <c r="G22" s="53"/>
      <c r="H22" s="17"/>
      <c r="I22" s="7" t="str">
        <f>C7</f>
        <v>KIRŞEHİR</v>
      </c>
      <c r="J22" s="9"/>
      <c r="K22" s="9"/>
      <c r="L22" s="7" t="str">
        <f>C3</f>
        <v>ANKARA (ÇANKAYA)</v>
      </c>
      <c r="M22" s="58">
        <v>43299</v>
      </c>
      <c r="N22" s="53"/>
      <c r="O22" s="31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9.95" customHeight="1" x14ac:dyDescent="0.3">
      <c r="A23" s="26"/>
      <c r="B23" s="21" t="str">
        <f>C5</f>
        <v>ÇORUM (KAMİLE HACI AHMET AKDAĞ)</v>
      </c>
      <c r="C23" s="8"/>
      <c r="D23" s="8"/>
      <c r="E23" s="7" t="str">
        <f>C8</f>
        <v>ANKARA (ÇUBUK ABİDİN YILMAZ)</v>
      </c>
      <c r="F23" s="58">
        <v>43229</v>
      </c>
      <c r="G23" s="53"/>
      <c r="H23" s="17"/>
      <c r="I23" s="7" t="str">
        <f>C8</f>
        <v>ANKARA (ÇUBUK ABİDİN YILMAZ)</v>
      </c>
      <c r="J23" s="8"/>
      <c r="K23" s="8"/>
      <c r="L23" s="7" t="str">
        <f>C5</f>
        <v>ÇORUM (KAMİLE HACI AHMET AKDAĞ)</v>
      </c>
      <c r="M23" s="58">
        <v>43299</v>
      </c>
      <c r="N23" s="53"/>
      <c r="O23" s="32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customHeight="1" x14ac:dyDescent="0.3">
      <c r="A24" s="26"/>
      <c r="B24" s="22"/>
      <c r="C24" s="17"/>
      <c r="D24" s="17"/>
      <c r="E24" s="17"/>
      <c r="F24" s="57"/>
      <c r="G24" s="22"/>
      <c r="H24" s="17"/>
      <c r="I24" s="17"/>
      <c r="J24" s="17"/>
      <c r="K24" s="17"/>
      <c r="L24" s="17"/>
      <c r="M24" s="57"/>
      <c r="N24" s="22"/>
      <c r="O24" s="2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15.75" customHeight="1" x14ac:dyDescent="0.3">
      <c r="A25" s="26"/>
      <c r="B25" s="20" t="s">
        <v>144</v>
      </c>
      <c r="C25" s="115" t="s">
        <v>136</v>
      </c>
      <c r="D25" s="116"/>
      <c r="E25" s="18"/>
      <c r="F25" s="63" t="s">
        <v>137</v>
      </c>
      <c r="G25" s="54" t="s">
        <v>183</v>
      </c>
      <c r="H25" s="17"/>
      <c r="I25" s="15" t="s">
        <v>145</v>
      </c>
      <c r="J25" s="115" t="s">
        <v>136</v>
      </c>
      <c r="K25" s="116"/>
      <c r="L25" s="18"/>
      <c r="M25" s="63" t="s">
        <v>137</v>
      </c>
      <c r="N25" s="54" t="s">
        <v>183</v>
      </c>
      <c r="O25" s="3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19.95" customHeight="1" x14ac:dyDescent="0.3">
      <c r="A26" s="26"/>
      <c r="B26" s="21" t="str">
        <f>C5</f>
        <v>ÇORUM (KAMİLE HACI AHMET AKDAĞ)</v>
      </c>
      <c r="C26" s="9"/>
      <c r="D26" s="9"/>
      <c r="E26" s="7" t="str">
        <f>C3</f>
        <v>ANKARA (ÇANKAYA)</v>
      </c>
      <c r="F26" s="58">
        <v>43271</v>
      </c>
      <c r="G26" s="53"/>
      <c r="H26" s="17"/>
      <c r="I26" s="7" t="str">
        <f>C3</f>
        <v>ANKARA (ÇANKAYA)</v>
      </c>
      <c r="J26" s="9"/>
      <c r="K26" s="9"/>
      <c r="L26" s="7" t="str">
        <f>C5</f>
        <v>ÇORUM (KAMİLE HACI AHMET AKDAĞ)</v>
      </c>
      <c r="M26" s="58">
        <v>43306</v>
      </c>
      <c r="N26" s="53"/>
      <c r="O26" s="31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19.95" customHeight="1" x14ac:dyDescent="0.3">
      <c r="A27" s="26"/>
      <c r="B27" s="21" t="str">
        <f>C7</f>
        <v>KIRŞEHİR</v>
      </c>
      <c r="C27" s="9"/>
      <c r="D27" s="9"/>
      <c r="E27" s="7" t="str">
        <f>C6</f>
        <v>ESKİŞEHİR (TEPEBAŞI)</v>
      </c>
      <c r="F27" s="58">
        <v>43271</v>
      </c>
      <c r="G27" s="53"/>
      <c r="H27" s="17"/>
      <c r="I27" s="7" t="str">
        <f>C6</f>
        <v>ESKİŞEHİR (TEPEBAŞI)</v>
      </c>
      <c r="J27" s="9"/>
      <c r="K27" s="9"/>
      <c r="L27" s="7" t="str">
        <f>C7</f>
        <v>KIRŞEHİR</v>
      </c>
      <c r="M27" s="58">
        <v>43306</v>
      </c>
      <c r="N27" s="53"/>
      <c r="O27" s="31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9.95" customHeight="1" x14ac:dyDescent="0.3">
      <c r="A28" s="26"/>
      <c r="B28" s="21" t="str">
        <f>C8</f>
        <v>ANKARA (ÇUBUK ABİDİN YILMAZ)</v>
      </c>
      <c r="C28" s="8"/>
      <c r="D28" s="8"/>
      <c r="E28" s="7" t="str">
        <f>C4</f>
        <v>ZONGULDAK (DEVREK)</v>
      </c>
      <c r="F28" s="58">
        <v>43271</v>
      </c>
      <c r="G28" s="53"/>
      <c r="H28" s="17"/>
      <c r="I28" s="7" t="str">
        <f>C4</f>
        <v>ZONGULDAK (DEVREK)</v>
      </c>
      <c r="J28" s="8"/>
      <c r="K28" s="8"/>
      <c r="L28" s="7" t="str">
        <f>C8</f>
        <v>ANKARA (ÇUBUK ABİDİN YILMAZ)</v>
      </c>
      <c r="M28" s="58">
        <v>43306</v>
      </c>
      <c r="N28" s="53"/>
      <c r="O28" s="32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15.75" customHeight="1" x14ac:dyDescent="0.3">
      <c r="A29" s="26"/>
      <c r="B29" s="22"/>
      <c r="C29" s="17"/>
      <c r="D29" s="17"/>
      <c r="E29" s="17"/>
      <c r="F29" s="57"/>
      <c r="G29" s="22"/>
      <c r="H29" s="17"/>
      <c r="I29" s="17"/>
      <c r="J29" s="17"/>
      <c r="K29" s="17"/>
      <c r="L29" s="17"/>
      <c r="M29" s="57"/>
      <c r="N29" s="22"/>
      <c r="O29" s="2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15.75" customHeight="1" x14ac:dyDescent="0.3">
      <c r="A30" s="26"/>
      <c r="B30" s="20" t="s">
        <v>146</v>
      </c>
      <c r="C30" s="115" t="s">
        <v>136</v>
      </c>
      <c r="D30" s="116"/>
      <c r="E30" s="18"/>
      <c r="F30" s="63" t="s">
        <v>137</v>
      </c>
      <c r="G30" s="54" t="s">
        <v>183</v>
      </c>
      <c r="H30" s="17"/>
      <c r="I30" s="15" t="s">
        <v>147</v>
      </c>
      <c r="J30" s="115" t="s">
        <v>136</v>
      </c>
      <c r="K30" s="116"/>
      <c r="L30" s="18"/>
      <c r="M30" s="63" t="s">
        <v>137</v>
      </c>
      <c r="N30" s="54" t="s">
        <v>183</v>
      </c>
      <c r="O30" s="3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19.95" customHeight="1" x14ac:dyDescent="0.3">
      <c r="A31" s="26"/>
      <c r="B31" s="21" t="str">
        <f>C4</f>
        <v>ZONGULDAK (DEVREK)</v>
      </c>
      <c r="C31" s="9"/>
      <c r="D31" s="9"/>
      <c r="E31" s="7" t="str">
        <f>C7</f>
        <v>KIRŞEHİR</v>
      </c>
      <c r="F31" s="58">
        <v>43278</v>
      </c>
      <c r="G31" s="53"/>
      <c r="H31" s="17"/>
      <c r="I31" s="7" t="str">
        <f>C7</f>
        <v>KIRŞEHİR</v>
      </c>
      <c r="J31" s="9"/>
      <c r="K31" s="9"/>
      <c r="L31" s="7" t="str">
        <f>C4</f>
        <v>ZONGULDAK (DEVREK)</v>
      </c>
      <c r="M31" s="58">
        <v>43313</v>
      </c>
      <c r="N31" s="53"/>
      <c r="O31" s="31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19.95" customHeight="1" x14ac:dyDescent="0.3">
      <c r="A32" s="26"/>
      <c r="B32" s="21" t="str">
        <f>C6</f>
        <v>ESKİŞEHİR (TEPEBAŞI)</v>
      </c>
      <c r="C32" s="9"/>
      <c r="D32" s="9"/>
      <c r="E32" s="7" t="str">
        <f>C5</f>
        <v>ÇORUM (KAMİLE HACI AHMET AKDAĞ)</v>
      </c>
      <c r="F32" s="58">
        <v>43278</v>
      </c>
      <c r="G32" s="53"/>
      <c r="H32" s="17"/>
      <c r="I32" s="7" t="str">
        <f>C5</f>
        <v>ÇORUM (KAMİLE HACI AHMET AKDAĞ)</v>
      </c>
      <c r="J32" s="9"/>
      <c r="K32" s="9"/>
      <c r="L32" s="7" t="str">
        <f>C6</f>
        <v>ESKİŞEHİR (TEPEBAŞI)</v>
      </c>
      <c r="M32" s="58">
        <v>43313</v>
      </c>
      <c r="N32" s="53"/>
      <c r="O32" s="31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9.95" customHeight="1" x14ac:dyDescent="0.3">
      <c r="A33" s="26"/>
      <c r="B33" s="21" t="str">
        <f>C3</f>
        <v>ANKARA (ÇANKAYA)</v>
      </c>
      <c r="C33" s="8"/>
      <c r="D33" s="8"/>
      <c r="E33" s="7" t="str">
        <f>C8</f>
        <v>ANKARA (ÇUBUK ABİDİN YILMAZ)</v>
      </c>
      <c r="F33" s="58">
        <v>43278</v>
      </c>
      <c r="G33" s="53"/>
      <c r="H33" s="17"/>
      <c r="I33" s="7" t="str">
        <f>C8</f>
        <v>ANKARA (ÇUBUK ABİDİN YILMAZ)</v>
      </c>
      <c r="J33" s="8"/>
      <c r="K33" s="8"/>
      <c r="L33" s="7" t="str">
        <f>C3</f>
        <v>ANKARA (ÇANKAYA)</v>
      </c>
      <c r="M33" s="58">
        <v>43313</v>
      </c>
      <c r="N33" s="53"/>
      <c r="O33" s="32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.75" customHeight="1" x14ac:dyDescent="0.3">
      <c r="A34" s="25"/>
      <c r="B34" s="23"/>
      <c r="C34" s="16"/>
      <c r="D34" s="16"/>
      <c r="E34" s="16"/>
      <c r="F34" s="59"/>
      <c r="G34" s="16"/>
      <c r="H34" s="16"/>
      <c r="I34" s="16"/>
      <c r="J34" s="16"/>
      <c r="K34" s="16"/>
      <c r="L34" s="16"/>
      <c r="M34" s="59"/>
      <c r="N34" s="16"/>
      <c r="O34" s="16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.75" customHeight="1" x14ac:dyDescent="0.3">
      <c r="A35" s="25"/>
      <c r="B35" s="23"/>
      <c r="C35" s="16"/>
      <c r="D35" s="16"/>
      <c r="E35" s="16"/>
      <c r="F35" s="59"/>
      <c r="G35" s="16"/>
      <c r="H35" s="16"/>
      <c r="I35" s="16"/>
      <c r="J35" s="16"/>
      <c r="K35" s="16"/>
      <c r="L35" s="16"/>
      <c r="M35" s="59"/>
      <c r="N35" s="16"/>
      <c r="O35" s="16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5.75" customHeight="1" x14ac:dyDescent="0.3"/>
    <row r="37" spans="1:30" ht="15.75" customHeight="1" x14ac:dyDescent="0.3"/>
    <row r="38" spans="1:30" ht="15.75" customHeight="1" x14ac:dyDescent="0.3"/>
    <row r="39" spans="1:30" ht="15.75" customHeight="1" x14ac:dyDescent="0.3"/>
    <row r="40" spans="1:30" ht="15.75" customHeight="1" x14ac:dyDescent="0.3"/>
    <row r="41" spans="1:30" ht="15.75" customHeight="1" x14ac:dyDescent="0.3"/>
    <row r="42" spans="1:30" ht="15.75" customHeight="1" x14ac:dyDescent="0.3"/>
    <row r="43" spans="1:30" ht="15.75" customHeight="1" x14ac:dyDescent="0.3"/>
    <row r="44" spans="1:30" ht="15.75" customHeight="1" x14ac:dyDescent="0.3"/>
    <row r="45" spans="1:30" ht="15.75" customHeight="1" x14ac:dyDescent="0.3"/>
    <row r="46" spans="1:30" ht="15.75" customHeight="1" x14ac:dyDescent="0.3"/>
    <row r="47" spans="1:30" ht="15.75" customHeight="1" x14ac:dyDescent="0.3"/>
    <row r="48" spans="1:3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</sheetData>
  <sheetProtection algorithmName="SHA-512" hashValue="YXWUbbgvjo6umOabzELFRRnAYWY4g9Jrgo01AylAWHA4ArbTmGYsVvW5vlBf0IGifWb9rPTbKuXUdGKVLOjwQg==" saltValue="P0k36EAXSCp7tDPfeBvbTQ==" spinCount="100000" sheet="1" objects="1" scenarios="1"/>
  <mergeCells count="14">
    <mergeCell ref="C30:D30"/>
    <mergeCell ref="J30:K30"/>
    <mergeCell ref="C15:D15"/>
    <mergeCell ref="J15:K15"/>
    <mergeCell ref="C20:D20"/>
    <mergeCell ref="J20:K20"/>
    <mergeCell ref="C25:D25"/>
    <mergeCell ref="J25:K25"/>
    <mergeCell ref="B1:M1"/>
    <mergeCell ref="C2:K2"/>
    <mergeCell ref="B9:H9"/>
    <mergeCell ref="I9:M9"/>
    <mergeCell ref="C10:D10"/>
    <mergeCell ref="J10:K10"/>
  </mergeCells>
  <printOptions horizontalCentered="1" verticalCentered="1"/>
  <pageMargins left="0.15748031496062992" right="0.15748031496062992" top="0.27559055118110237" bottom="0.19685039370078741" header="0" footer="0"/>
  <pageSetup scale="86" orientation="landscape" r:id="rId1"/>
  <colBreaks count="1" manualBreakCount="1">
    <brk id="15" max="34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showGridLines="0" zoomScaleNormal="100" workbookViewId="0">
      <selection activeCell="P12" sqref="P12"/>
    </sheetView>
  </sheetViews>
  <sheetFormatPr defaultColWidth="14.44140625" defaultRowHeight="15" customHeight="1" x14ac:dyDescent="0.3"/>
  <cols>
    <col min="1" max="1" width="2.77734375" style="49" customWidth="1"/>
    <col min="2" max="2" width="22.77734375" style="49" customWidth="1"/>
    <col min="3" max="4" width="3.77734375" style="49" customWidth="1"/>
    <col min="5" max="5" width="22.77734375" style="49" customWidth="1"/>
    <col min="6" max="6" width="8.77734375" style="60" customWidth="1"/>
    <col min="7" max="7" width="13.77734375" style="49" customWidth="1"/>
    <col min="8" max="8" width="1.77734375" style="49" customWidth="1"/>
    <col min="9" max="9" width="22.77734375" style="49" customWidth="1"/>
    <col min="10" max="11" width="3.77734375" style="49" customWidth="1"/>
    <col min="12" max="12" width="22.77734375" style="49" customWidth="1"/>
    <col min="13" max="13" width="8.77734375" style="60" customWidth="1"/>
    <col min="14" max="14" width="13.77734375" style="49" customWidth="1"/>
    <col min="15" max="15" width="1.77734375" style="49" customWidth="1"/>
    <col min="16" max="16" width="27.77734375" style="49" bestFit="1" customWidth="1"/>
    <col min="17" max="17" width="6.33203125" style="49" customWidth="1"/>
    <col min="18" max="18" width="7.109375" style="49" customWidth="1"/>
    <col min="19" max="19" width="10.5546875" style="49" customWidth="1"/>
    <col min="20" max="20" width="11.77734375" style="49" customWidth="1"/>
    <col min="21" max="21" width="8.5546875" style="49" hidden="1" customWidth="1"/>
    <col min="22" max="23" width="8.109375" style="49" hidden="1" customWidth="1"/>
    <col min="24" max="29" width="8.5546875" style="49" hidden="1" customWidth="1"/>
    <col min="30" max="30" width="9.6640625" style="49" hidden="1" customWidth="1"/>
    <col min="31" max="16384" width="14.44140625" style="49"/>
  </cols>
  <sheetData>
    <row r="1" spans="1:30" ht="21.6" thickBot="1" x14ac:dyDescent="0.35">
      <c r="A1" s="24"/>
      <c r="B1" s="124" t="s">
        <v>148</v>
      </c>
      <c r="C1" s="125"/>
      <c r="D1" s="125"/>
      <c r="E1" s="125"/>
      <c r="F1" s="125"/>
      <c r="G1" s="126"/>
      <c r="H1" s="125"/>
      <c r="I1" s="125"/>
      <c r="J1" s="125"/>
      <c r="K1" s="125"/>
      <c r="L1" s="125"/>
      <c r="M1" s="127"/>
      <c r="N1" s="52"/>
      <c r="O1" s="27"/>
      <c r="P1" s="11" t="s">
        <v>203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16.2" thickBot="1" x14ac:dyDescent="0.35">
      <c r="A2" s="25"/>
      <c r="B2" s="47" t="s">
        <v>177</v>
      </c>
      <c r="C2" s="130" t="s">
        <v>131</v>
      </c>
      <c r="D2" s="131"/>
      <c r="E2" s="131"/>
      <c r="F2" s="131"/>
      <c r="G2" s="131"/>
      <c r="H2" s="131"/>
      <c r="I2" s="131"/>
      <c r="J2" s="131"/>
      <c r="K2" s="132"/>
      <c r="L2" s="35"/>
      <c r="M2" s="61"/>
      <c r="N2" s="48"/>
      <c r="O2" s="27"/>
      <c r="P2" s="40" t="s">
        <v>131</v>
      </c>
      <c r="Q2" s="41" t="s">
        <v>166</v>
      </c>
      <c r="R2" s="41" t="s">
        <v>168</v>
      </c>
      <c r="S2" s="41" t="s">
        <v>167</v>
      </c>
      <c r="T2" s="41" t="s">
        <v>169</v>
      </c>
      <c r="U2" s="41" t="s">
        <v>135</v>
      </c>
      <c r="V2" s="41" t="s">
        <v>170</v>
      </c>
      <c r="W2" s="41" t="s">
        <v>171</v>
      </c>
      <c r="X2" s="41" t="s">
        <v>144</v>
      </c>
      <c r="Y2" s="41" t="s">
        <v>146</v>
      </c>
      <c r="Z2" s="41" t="s">
        <v>139</v>
      </c>
      <c r="AA2" s="41" t="s">
        <v>141</v>
      </c>
      <c r="AB2" s="41" t="s">
        <v>143</v>
      </c>
      <c r="AC2" s="41" t="s">
        <v>145</v>
      </c>
      <c r="AD2" s="41" t="s">
        <v>147</v>
      </c>
    </row>
    <row r="3" spans="1:30" ht="15.6" x14ac:dyDescent="0.3">
      <c r="A3" s="26"/>
      <c r="B3" s="46">
        <v>1</v>
      </c>
      <c r="C3" s="64" t="s">
        <v>382</v>
      </c>
      <c r="D3" s="65"/>
      <c r="E3" s="65"/>
      <c r="F3" s="65"/>
      <c r="G3" s="65"/>
      <c r="H3" s="65"/>
      <c r="I3" s="65"/>
      <c r="J3" s="65"/>
      <c r="K3" s="66"/>
      <c r="L3" s="36"/>
      <c r="M3" s="62"/>
      <c r="N3" s="37"/>
      <c r="O3" s="27"/>
      <c r="P3" s="107" t="s">
        <v>387</v>
      </c>
      <c r="Q3" s="13">
        <f>SUM(U3:AD3)</f>
        <v>0</v>
      </c>
      <c r="R3" s="14">
        <f>SUM((S3)-(T3))</f>
        <v>0</v>
      </c>
      <c r="S3" s="14">
        <f>SUM(C11,D17,C22,D26,C33,K11,J17,K22,J26,K33)</f>
        <v>0</v>
      </c>
      <c r="T3" s="14">
        <f>SUM(D11,C17,D22,C26,D33,J11,K17,J22,K26,J33)</f>
        <v>0</v>
      </c>
      <c r="U3" s="14">
        <f>IF(C11&gt;D11,1,0)</f>
        <v>0</v>
      </c>
      <c r="V3" s="14">
        <f>IF(D17&gt;C17,1,0)</f>
        <v>0</v>
      </c>
      <c r="W3" s="14">
        <f>IF(C22&gt;D22,1,0)</f>
        <v>0</v>
      </c>
      <c r="X3" s="14">
        <f>IF(D26&gt;C26,1,0)</f>
        <v>0</v>
      </c>
      <c r="Y3" s="14">
        <f>IF(C33&gt;D33,1,0)</f>
        <v>0</v>
      </c>
      <c r="Z3" s="14">
        <f>IF(K11&gt;J11,1,0)</f>
        <v>0</v>
      </c>
      <c r="AA3" s="14">
        <f>IF(J17&gt;K17,1,0)</f>
        <v>0</v>
      </c>
      <c r="AB3" s="14">
        <f>IF(K22&gt;J22,1,0)</f>
        <v>0</v>
      </c>
      <c r="AC3" s="14">
        <f>IF(J26&gt;K26,1,0)</f>
        <v>0</v>
      </c>
      <c r="AD3" s="14">
        <f>IF(K33&gt;J33,1,0)</f>
        <v>0</v>
      </c>
    </row>
    <row r="4" spans="1:30" ht="15.6" x14ac:dyDescent="0.3">
      <c r="A4" s="26"/>
      <c r="B4" s="45">
        <v>2</v>
      </c>
      <c r="C4" s="106" t="s">
        <v>383</v>
      </c>
      <c r="D4" s="68"/>
      <c r="E4" s="68"/>
      <c r="F4" s="68"/>
      <c r="G4" s="68"/>
      <c r="H4" s="68"/>
      <c r="I4" s="68"/>
      <c r="J4" s="68"/>
      <c r="K4" s="69"/>
      <c r="L4" s="36"/>
      <c r="M4" s="62"/>
      <c r="N4" s="37"/>
      <c r="O4" s="27"/>
      <c r="P4" s="109" t="s">
        <v>388</v>
      </c>
      <c r="Q4" s="13">
        <f t="shared" ref="Q4:Q8" si="0">SUM(U4:AD4)</f>
        <v>0</v>
      </c>
      <c r="R4" s="14">
        <f t="shared" ref="R4:R8" si="1">SUM((S4)-(T4))</f>
        <v>0</v>
      </c>
      <c r="S4" s="14">
        <f>SUM(D12,C17,D21,D28,C31,J12,K17,J21,J28,K31)</f>
        <v>0</v>
      </c>
      <c r="T4" s="14">
        <f>SUM(C12,D17,C21,C28,D31,K12,J17,K21,K28,J31)</f>
        <v>0</v>
      </c>
      <c r="U4" s="14">
        <f>IF(D12&gt;C12,1,0)</f>
        <v>0</v>
      </c>
      <c r="V4" s="14">
        <f>IF(C17&gt;D17,1,0)</f>
        <v>0</v>
      </c>
      <c r="W4" s="14">
        <f>IF(D21&gt;C21,1,0)</f>
        <v>0</v>
      </c>
      <c r="X4" s="14">
        <f>IF(D28&gt;C28,1,0)</f>
        <v>0</v>
      </c>
      <c r="Y4" s="14">
        <f>IF(C31&gt;D31,1,0)</f>
        <v>0</v>
      </c>
      <c r="Z4" s="14">
        <f>IF(J12&gt;K12,1,0)</f>
        <v>0</v>
      </c>
      <c r="AA4" s="14">
        <f>IF(K17&gt;J17,1,0)</f>
        <v>0</v>
      </c>
      <c r="AB4" s="14">
        <f>IF(J21&gt;K21,1,0)</f>
        <v>0</v>
      </c>
      <c r="AC4" s="14">
        <f>IF(J28&gt;K28,1,0)</f>
        <v>0</v>
      </c>
      <c r="AD4" s="14">
        <f>IF(K31&gt;J31,1,0)</f>
        <v>0</v>
      </c>
    </row>
    <row r="5" spans="1:30" ht="15.6" x14ac:dyDescent="0.3">
      <c r="A5" s="26"/>
      <c r="B5" s="45">
        <v>3</v>
      </c>
      <c r="C5" s="106" t="s">
        <v>165</v>
      </c>
      <c r="D5" s="68"/>
      <c r="E5" s="68"/>
      <c r="F5" s="68"/>
      <c r="G5" s="68"/>
      <c r="H5" s="68"/>
      <c r="I5" s="68"/>
      <c r="J5" s="68"/>
      <c r="K5" s="69"/>
      <c r="L5" s="36"/>
      <c r="M5" s="62"/>
      <c r="N5" s="37"/>
      <c r="O5" s="27"/>
      <c r="P5" s="109" t="s">
        <v>165</v>
      </c>
      <c r="Q5" s="13">
        <f t="shared" si="0"/>
        <v>0</v>
      </c>
      <c r="R5" s="14">
        <f t="shared" si="1"/>
        <v>0</v>
      </c>
      <c r="S5" s="14">
        <f>SUM(C12,D16,C23,C26,D32,K12,J16,K23,K26,J32)</f>
        <v>0</v>
      </c>
      <c r="T5" s="14">
        <f>SUM(D12,C16,D23,D26,C32,J12,K16,J23,J26,K32)</f>
        <v>0</v>
      </c>
      <c r="U5" s="14">
        <f>IF(C12&gt;D12,1,0)</f>
        <v>0</v>
      </c>
      <c r="V5" s="14">
        <f>IF(D16&gt;C16,1,0)</f>
        <v>0</v>
      </c>
      <c r="W5" s="14">
        <f>IF(C23&gt;D23,1,0)</f>
        <v>0</v>
      </c>
      <c r="X5" s="14">
        <f>IF(C26&gt;D26,1,0)</f>
        <v>0</v>
      </c>
      <c r="Y5" s="14">
        <f>IF(D32&gt;C32,1,0)</f>
        <v>0</v>
      </c>
      <c r="Z5" s="14">
        <f>IF(K12&gt;J12,1,0)</f>
        <v>0</v>
      </c>
      <c r="AA5" s="14">
        <f>IF(J16&gt;K16,1,0)</f>
        <v>0</v>
      </c>
      <c r="AB5" s="14">
        <f>IF(K23&gt;J23,1,0)</f>
        <v>0</v>
      </c>
      <c r="AC5" s="14">
        <f>IF(K26&gt;J26,1,0)</f>
        <v>0</v>
      </c>
      <c r="AD5" s="14">
        <f>IF(J32&gt;K32,1,0)</f>
        <v>0</v>
      </c>
    </row>
    <row r="6" spans="1:30" ht="15.6" x14ac:dyDescent="0.3">
      <c r="A6" s="26"/>
      <c r="B6" s="45">
        <v>4</v>
      </c>
      <c r="C6" s="67" t="s">
        <v>384</v>
      </c>
      <c r="D6" s="68"/>
      <c r="E6" s="68"/>
      <c r="F6" s="68"/>
      <c r="G6" s="68"/>
      <c r="H6" s="68"/>
      <c r="I6" s="68"/>
      <c r="J6" s="68"/>
      <c r="K6" s="69"/>
      <c r="L6" s="36"/>
      <c r="M6" s="62"/>
      <c r="N6" s="37"/>
      <c r="O6" s="27"/>
      <c r="P6" s="108" t="s">
        <v>389</v>
      </c>
      <c r="Q6" s="13">
        <f t="shared" si="0"/>
        <v>0</v>
      </c>
      <c r="R6" s="14">
        <f>SUM((S6)-(T6))</f>
        <v>0</v>
      </c>
      <c r="S6" s="14">
        <f>SUM(D11,D18,C21,D27,C32,J11,J18,K21,J27,K32)</f>
        <v>0</v>
      </c>
      <c r="T6" s="14">
        <f>SUM(C11,C18,D21,C27,D32,K11,K18,J21,K27,J32)</f>
        <v>0</v>
      </c>
      <c r="U6" s="14">
        <f>IF(D11&gt;C11,1,0)</f>
        <v>0</v>
      </c>
      <c r="V6" s="14">
        <f>IF(D18&gt;C18,1,0)</f>
        <v>0</v>
      </c>
      <c r="W6" s="14">
        <f>IF(C21&gt;D21,1,0)</f>
        <v>0</v>
      </c>
      <c r="X6" s="14">
        <f>IF(D27&gt;C27,1,0)</f>
        <v>0</v>
      </c>
      <c r="Y6" s="14">
        <f>IF(C32&gt;D32,1,0)</f>
        <v>0</v>
      </c>
      <c r="Z6" s="14">
        <f>IF(J11&gt;K11,1,0)</f>
        <v>0</v>
      </c>
      <c r="AA6" s="14">
        <f>IF(J18&gt;K18,1,0)</f>
        <v>0</v>
      </c>
      <c r="AB6" s="14">
        <f>IF(J18&gt;K18,1,0)</f>
        <v>0</v>
      </c>
      <c r="AC6" s="14">
        <f>IF(J27&gt;K27,1,0)</f>
        <v>0</v>
      </c>
      <c r="AD6" s="14">
        <f>IF(K32&gt;J32,1,0)</f>
        <v>0</v>
      </c>
    </row>
    <row r="7" spans="1:30" ht="15.6" x14ac:dyDescent="0.3">
      <c r="A7" s="26"/>
      <c r="B7" s="45">
        <v>5</v>
      </c>
      <c r="C7" s="106" t="s">
        <v>385</v>
      </c>
      <c r="D7" s="68"/>
      <c r="E7" s="68"/>
      <c r="F7" s="68"/>
      <c r="G7" s="68"/>
      <c r="H7" s="68"/>
      <c r="I7" s="68"/>
      <c r="J7" s="68"/>
      <c r="K7" s="69"/>
      <c r="L7" s="36"/>
      <c r="M7" s="62"/>
      <c r="N7" s="37"/>
      <c r="O7" s="27"/>
      <c r="P7" s="109" t="s">
        <v>390</v>
      </c>
      <c r="Q7" s="13">
        <f t="shared" si="0"/>
        <v>0</v>
      </c>
      <c r="R7" s="14">
        <f t="shared" si="1"/>
        <v>0</v>
      </c>
      <c r="S7" s="14">
        <f>SUM(C13,C16,D22,C27,D31,K13,K16,J22,K27,J31)</f>
        <v>0</v>
      </c>
      <c r="T7" s="14">
        <f>SUM(D13,D16,C22,D27,C31,J13,J16,K22,J27,K31)</f>
        <v>0</v>
      </c>
      <c r="U7" s="14">
        <f>IF(C13&gt;D13,1,0)</f>
        <v>0</v>
      </c>
      <c r="V7" s="14">
        <f>IF(C16&gt;D16,1,0)</f>
        <v>0</v>
      </c>
      <c r="W7" s="14">
        <f>IF(D22&gt;C22,1,0)</f>
        <v>0</v>
      </c>
      <c r="X7" s="14">
        <f>IF(C27&gt;D27,1,0)</f>
        <v>0</v>
      </c>
      <c r="Y7" s="14">
        <f>IF(D31&gt;C31,1,0)</f>
        <v>0</v>
      </c>
      <c r="Z7" s="14">
        <f>IF(K13&gt;J13,1,0)</f>
        <v>0</v>
      </c>
      <c r="AA7" s="14">
        <f>IF(K16&gt;J16,1,0)</f>
        <v>0</v>
      </c>
      <c r="AB7" s="14">
        <f>IF(J22&gt;K22,1,0)</f>
        <v>0</v>
      </c>
      <c r="AC7" s="14">
        <f>IF(K27&gt;J27,1,0)</f>
        <v>0</v>
      </c>
      <c r="AD7" s="14">
        <f>IF(J31&gt;K31,1,0)</f>
        <v>0</v>
      </c>
    </row>
    <row r="8" spans="1:30" ht="16.2" thickBot="1" x14ac:dyDescent="0.35">
      <c r="A8" s="26"/>
      <c r="B8" s="45">
        <v>6</v>
      </c>
      <c r="C8" s="70" t="s">
        <v>386</v>
      </c>
      <c r="D8" s="71"/>
      <c r="E8" s="71"/>
      <c r="F8" s="71"/>
      <c r="G8" s="71"/>
      <c r="H8" s="71"/>
      <c r="I8" s="71"/>
      <c r="J8" s="71"/>
      <c r="K8" s="72"/>
      <c r="L8" s="36"/>
      <c r="M8" s="62"/>
      <c r="N8" s="37"/>
      <c r="O8" s="28"/>
      <c r="P8" s="110" t="s">
        <v>391</v>
      </c>
      <c r="Q8" s="13">
        <f t="shared" si="0"/>
        <v>0</v>
      </c>
      <c r="R8" s="14">
        <f t="shared" si="1"/>
        <v>0</v>
      </c>
      <c r="S8" s="14">
        <f>SUM(D13,C18,D23,C28,D33,J13,K18,J23,K28,J33)</f>
        <v>0</v>
      </c>
      <c r="T8" s="14">
        <f>SUM(C13,D18,C23,D28,C33,K13,J18,K23,J28,K33)</f>
        <v>0</v>
      </c>
      <c r="U8" s="14">
        <f>IF(D13&gt;C13,1,0)</f>
        <v>0</v>
      </c>
      <c r="V8" s="14">
        <f>IF(C18&gt;D18,1,0)</f>
        <v>0</v>
      </c>
      <c r="W8" s="14">
        <f>IF(D23&gt;C23,1,0)</f>
        <v>0</v>
      </c>
      <c r="X8" s="14">
        <f>IF(C28&gt;D28,1,0)</f>
        <v>0</v>
      </c>
      <c r="Y8" s="14">
        <f>IF(D33&gt;C33,1,0)</f>
        <v>0</v>
      </c>
      <c r="Z8" s="14">
        <f>IF(J13&gt;K13,1,0)</f>
        <v>0</v>
      </c>
      <c r="AA8" s="14">
        <f>IF(K18&gt;J18,1,0)</f>
        <v>0</v>
      </c>
      <c r="AB8" s="14">
        <f>IF(J23&gt;K23,1,0)</f>
        <v>0</v>
      </c>
      <c r="AC8" s="14">
        <f>IF(K28&gt;J28,1,0)</f>
        <v>0</v>
      </c>
      <c r="AD8" s="14">
        <f>IF(J33&gt;K33,1,0)</f>
        <v>0</v>
      </c>
    </row>
    <row r="9" spans="1:30" ht="15.6" x14ac:dyDescent="0.3">
      <c r="A9" s="26"/>
      <c r="B9" s="121" t="s">
        <v>133</v>
      </c>
      <c r="C9" s="122"/>
      <c r="D9" s="122"/>
      <c r="E9" s="122"/>
      <c r="F9" s="122"/>
      <c r="G9" s="122"/>
      <c r="H9" s="123"/>
      <c r="I9" s="119" t="s">
        <v>134</v>
      </c>
      <c r="J9" s="120"/>
      <c r="K9" s="120"/>
      <c r="L9" s="120"/>
      <c r="M9" s="120"/>
      <c r="N9" s="50"/>
      <c r="O9" s="2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5.6" x14ac:dyDescent="0.3">
      <c r="A10" s="26"/>
      <c r="B10" s="20" t="s">
        <v>135</v>
      </c>
      <c r="C10" s="115" t="s">
        <v>136</v>
      </c>
      <c r="D10" s="116"/>
      <c r="E10" s="18"/>
      <c r="F10" s="63" t="s">
        <v>137</v>
      </c>
      <c r="G10" s="54" t="s">
        <v>183</v>
      </c>
      <c r="H10" s="17" t="s">
        <v>138</v>
      </c>
      <c r="I10" s="15" t="s">
        <v>139</v>
      </c>
      <c r="J10" s="115" t="s">
        <v>136</v>
      </c>
      <c r="K10" s="116"/>
      <c r="L10" s="18"/>
      <c r="M10" s="63" t="s">
        <v>137</v>
      </c>
      <c r="N10" s="54" t="s">
        <v>183</v>
      </c>
      <c r="O10" s="3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9.95" customHeight="1" x14ac:dyDescent="0.3">
      <c r="A11" s="26"/>
      <c r="B11" s="33" t="str">
        <f>C3</f>
        <v>ANKARA (ÇUBUK SÜLEYMAN DEMİREL)</v>
      </c>
      <c r="C11" s="9"/>
      <c r="D11" s="9"/>
      <c r="E11" s="34" t="str">
        <f>C6</f>
        <v>ANTALYA (ALANYA)</v>
      </c>
      <c r="F11" s="55">
        <v>43215</v>
      </c>
      <c r="G11" s="53"/>
      <c r="H11" s="17"/>
      <c r="I11" s="7" t="str">
        <f>C6</f>
        <v>ANTALYA (ALANYA)</v>
      </c>
      <c r="J11" s="9"/>
      <c r="K11" s="9"/>
      <c r="L11" s="7" t="str">
        <f>C3</f>
        <v>ANKARA (ÇUBUK SÜLEYMAN DEMİREL)</v>
      </c>
      <c r="M11" s="55">
        <v>43285</v>
      </c>
      <c r="N11" s="53"/>
      <c r="O11" s="3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19.95" customHeight="1" x14ac:dyDescent="0.3">
      <c r="A12" s="26"/>
      <c r="B12" s="33" t="str">
        <f>C5</f>
        <v>AKSARAY</v>
      </c>
      <c r="C12" s="9"/>
      <c r="D12" s="9"/>
      <c r="E12" s="34" t="str">
        <f>C4</f>
        <v>ESKİŞEHİR (ODUNPAZARI)</v>
      </c>
      <c r="F12" s="55">
        <v>43215</v>
      </c>
      <c r="G12" s="53"/>
      <c r="H12" s="17"/>
      <c r="I12" s="7" t="str">
        <f>C4</f>
        <v>ESKİŞEHİR (ODUNPAZARI)</v>
      </c>
      <c r="J12" s="9"/>
      <c r="K12" s="9"/>
      <c r="L12" s="7" t="str">
        <f>C5</f>
        <v>AKSARAY</v>
      </c>
      <c r="M12" s="55">
        <v>43285</v>
      </c>
      <c r="N12" s="53"/>
      <c r="O12" s="31"/>
      <c r="P12" s="104"/>
      <c r="Q12" s="10"/>
      <c r="R12" s="104"/>
      <c r="S12" s="10"/>
      <c r="T12" s="104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9.95" customHeight="1" x14ac:dyDescent="0.3">
      <c r="A13" s="26"/>
      <c r="B13" s="33" t="str">
        <f>C7</f>
        <v>ANKARA (PURSAKLAR)</v>
      </c>
      <c r="C13" s="8"/>
      <c r="D13" s="8"/>
      <c r="E13" s="7" t="str">
        <f>C8</f>
        <v>ISPARTA (EĞİRDİR)</v>
      </c>
      <c r="F13" s="55">
        <v>43215</v>
      </c>
      <c r="G13" s="53"/>
      <c r="H13" s="17"/>
      <c r="I13" s="7" t="str">
        <f>C8</f>
        <v>ISPARTA (EĞİRDİR)</v>
      </c>
      <c r="J13" s="8"/>
      <c r="K13" s="8"/>
      <c r="L13" s="7" t="str">
        <f>C7</f>
        <v>ANKARA (PURSAKLAR)</v>
      </c>
      <c r="M13" s="55">
        <v>43285</v>
      </c>
      <c r="N13" s="53"/>
      <c r="O13" s="32"/>
      <c r="P13" s="104"/>
      <c r="Q13" s="10"/>
      <c r="R13" s="10"/>
      <c r="S13" s="10"/>
      <c r="T13" s="104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4.4" x14ac:dyDescent="0.3">
      <c r="A14" s="26"/>
      <c r="B14" s="22"/>
      <c r="C14" s="17"/>
      <c r="D14" s="17"/>
      <c r="E14" s="17"/>
      <c r="F14" s="57"/>
      <c r="G14" s="22"/>
      <c r="H14" s="17"/>
      <c r="I14" s="17"/>
      <c r="J14" s="17"/>
      <c r="K14" s="17"/>
      <c r="L14" s="17"/>
      <c r="M14" s="57"/>
      <c r="N14" s="22"/>
      <c r="O14" s="29"/>
      <c r="P14" s="104"/>
      <c r="Q14" s="104"/>
      <c r="R14" s="10"/>
      <c r="S14" s="104"/>
      <c r="T14" s="104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5.6" x14ac:dyDescent="0.3">
      <c r="A15" s="26"/>
      <c r="B15" s="20" t="s">
        <v>140</v>
      </c>
      <c r="C15" s="115" t="s">
        <v>136</v>
      </c>
      <c r="D15" s="116"/>
      <c r="E15" s="18"/>
      <c r="F15" s="63" t="s">
        <v>137</v>
      </c>
      <c r="G15" s="54" t="s">
        <v>183</v>
      </c>
      <c r="H15" s="17"/>
      <c r="I15" s="15" t="s">
        <v>141</v>
      </c>
      <c r="J15" s="115" t="s">
        <v>136</v>
      </c>
      <c r="K15" s="116"/>
      <c r="L15" s="18"/>
      <c r="M15" s="63" t="s">
        <v>137</v>
      </c>
      <c r="N15" s="54" t="s">
        <v>183</v>
      </c>
      <c r="O15" s="30"/>
      <c r="P15" s="111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9.95" customHeight="1" x14ac:dyDescent="0.3">
      <c r="A16" s="26"/>
      <c r="B16" s="21" t="str">
        <f>C7</f>
        <v>ANKARA (PURSAKLAR)</v>
      </c>
      <c r="C16" s="9"/>
      <c r="D16" s="9"/>
      <c r="E16" s="7" t="str">
        <f>C5</f>
        <v>AKSARAY</v>
      </c>
      <c r="F16" s="58">
        <v>43222</v>
      </c>
      <c r="G16" s="53"/>
      <c r="H16" s="17"/>
      <c r="I16" s="7" t="str">
        <f>C5</f>
        <v>AKSARAY</v>
      </c>
      <c r="J16" s="9"/>
      <c r="K16" s="9"/>
      <c r="L16" s="7" t="str">
        <f>C7</f>
        <v>ANKARA (PURSAKLAR)</v>
      </c>
      <c r="M16" s="58">
        <v>43292</v>
      </c>
      <c r="N16" s="53"/>
      <c r="O16" s="31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9.95" customHeight="1" x14ac:dyDescent="0.3">
      <c r="A17" s="26"/>
      <c r="B17" s="21" t="str">
        <f>C4</f>
        <v>ESKİŞEHİR (ODUNPAZARI)</v>
      </c>
      <c r="C17" s="9"/>
      <c r="D17" s="9"/>
      <c r="E17" s="7" t="str">
        <f>C3</f>
        <v>ANKARA (ÇUBUK SÜLEYMAN DEMİREL)</v>
      </c>
      <c r="F17" s="58">
        <v>43222</v>
      </c>
      <c r="G17" s="53"/>
      <c r="H17" s="17"/>
      <c r="I17" s="7" t="str">
        <f>C3</f>
        <v>ANKARA (ÇUBUK SÜLEYMAN DEMİREL)</v>
      </c>
      <c r="J17" s="9"/>
      <c r="K17" s="9"/>
      <c r="L17" s="7" t="str">
        <f>C4</f>
        <v>ESKİŞEHİR (ODUNPAZARI)</v>
      </c>
      <c r="M17" s="58">
        <v>43292</v>
      </c>
      <c r="N17" s="53"/>
      <c r="O17" s="31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9.95" customHeight="1" x14ac:dyDescent="0.3">
      <c r="A18" s="26"/>
      <c r="B18" s="21" t="str">
        <f>C8</f>
        <v>ISPARTA (EĞİRDİR)</v>
      </c>
      <c r="C18" s="8"/>
      <c r="D18" s="8"/>
      <c r="E18" s="7" t="str">
        <f>C6</f>
        <v>ANTALYA (ALANYA)</v>
      </c>
      <c r="F18" s="58">
        <v>43222</v>
      </c>
      <c r="G18" s="53"/>
      <c r="H18" s="17"/>
      <c r="I18" s="7" t="str">
        <f>C6</f>
        <v>ANTALYA (ALANYA)</v>
      </c>
      <c r="J18" s="8"/>
      <c r="K18" s="8"/>
      <c r="L18" s="7" t="str">
        <f>C8</f>
        <v>ISPARTA (EĞİRDİR)</v>
      </c>
      <c r="M18" s="58">
        <v>43292</v>
      </c>
      <c r="N18" s="53"/>
      <c r="O18" s="32"/>
      <c r="P18" s="105"/>
      <c r="Q18" s="104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4.4" x14ac:dyDescent="0.3">
      <c r="A19" s="26"/>
      <c r="B19" s="22"/>
      <c r="C19" s="17"/>
      <c r="D19" s="17"/>
      <c r="E19" s="17"/>
      <c r="F19" s="57"/>
      <c r="G19" s="22"/>
      <c r="H19" s="17"/>
      <c r="I19" s="17"/>
      <c r="J19" s="17"/>
      <c r="K19" s="17"/>
      <c r="L19" s="17"/>
      <c r="M19" s="57"/>
      <c r="N19" s="22"/>
      <c r="O19" s="29"/>
      <c r="P19" s="10"/>
      <c r="Q19" s="104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6" x14ac:dyDescent="0.3">
      <c r="A20" s="26"/>
      <c r="B20" s="20" t="s">
        <v>142</v>
      </c>
      <c r="C20" s="115" t="s">
        <v>136</v>
      </c>
      <c r="D20" s="116"/>
      <c r="E20" s="18"/>
      <c r="F20" s="63" t="s">
        <v>137</v>
      </c>
      <c r="G20" s="54" t="s">
        <v>183</v>
      </c>
      <c r="H20" s="17"/>
      <c r="I20" s="15" t="s">
        <v>143</v>
      </c>
      <c r="J20" s="115" t="s">
        <v>136</v>
      </c>
      <c r="K20" s="116"/>
      <c r="L20" s="18"/>
      <c r="M20" s="63" t="s">
        <v>137</v>
      </c>
      <c r="N20" s="54" t="s">
        <v>183</v>
      </c>
      <c r="O20" s="30"/>
      <c r="P20" s="10"/>
      <c r="Q20" s="104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9.95" customHeight="1" x14ac:dyDescent="0.3">
      <c r="A21" s="26"/>
      <c r="B21" s="21" t="str">
        <f>C6</f>
        <v>ANTALYA (ALANYA)</v>
      </c>
      <c r="C21" s="9"/>
      <c r="D21" s="9"/>
      <c r="E21" s="7" t="str">
        <f>C4</f>
        <v>ESKİŞEHİR (ODUNPAZARI)</v>
      </c>
      <c r="F21" s="58">
        <v>43229</v>
      </c>
      <c r="G21" s="53"/>
      <c r="H21" s="17"/>
      <c r="I21" s="7" t="str">
        <f>C4</f>
        <v>ESKİŞEHİR (ODUNPAZARI)</v>
      </c>
      <c r="J21" s="9"/>
      <c r="K21" s="9"/>
      <c r="L21" s="7" t="str">
        <f>C6</f>
        <v>ANTALYA (ALANYA)</v>
      </c>
      <c r="M21" s="58">
        <v>43299</v>
      </c>
      <c r="N21" s="53"/>
      <c r="O21" s="31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19.95" customHeight="1" x14ac:dyDescent="0.3">
      <c r="A22" s="26"/>
      <c r="B22" s="21" t="str">
        <f>C3</f>
        <v>ANKARA (ÇUBUK SÜLEYMAN DEMİREL)</v>
      </c>
      <c r="C22" s="9"/>
      <c r="D22" s="9"/>
      <c r="E22" s="7" t="str">
        <f>C7</f>
        <v>ANKARA (PURSAKLAR)</v>
      </c>
      <c r="F22" s="58">
        <v>43229</v>
      </c>
      <c r="G22" s="53"/>
      <c r="H22" s="17"/>
      <c r="I22" s="7" t="str">
        <f>C7</f>
        <v>ANKARA (PURSAKLAR)</v>
      </c>
      <c r="J22" s="9"/>
      <c r="K22" s="9"/>
      <c r="L22" s="7" t="str">
        <f>C3</f>
        <v>ANKARA (ÇUBUK SÜLEYMAN DEMİREL)</v>
      </c>
      <c r="M22" s="58">
        <v>43299</v>
      </c>
      <c r="N22" s="53"/>
      <c r="O22" s="31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9.95" customHeight="1" x14ac:dyDescent="0.3">
      <c r="A23" s="26"/>
      <c r="B23" s="21" t="str">
        <f>C5</f>
        <v>AKSARAY</v>
      </c>
      <c r="C23" s="8"/>
      <c r="D23" s="8"/>
      <c r="E23" s="7" t="str">
        <f>C8</f>
        <v>ISPARTA (EĞİRDİR)</v>
      </c>
      <c r="F23" s="58">
        <v>43229</v>
      </c>
      <c r="G23" s="53"/>
      <c r="H23" s="17"/>
      <c r="I23" s="7" t="str">
        <f>C8</f>
        <v>ISPARTA (EĞİRDİR)</v>
      </c>
      <c r="J23" s="8"/>
      <c r="K23" s="8"/>
      <c r="L23" s="7" t="str">
        <f>C5</f>
        <v>AKSARAY</v>
      </c>
      <c r="M23" s="58">
        <v>43299</v>
      </c>
      <c r="N23" s="53"/>
      <c r="O23" s="32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customHeight="1" x14ac:dyDescent="0.3">
      <c r="A24" s="26"/>
      <c r="B24" s="22"/>
      <c r="C24" s="17"/>
      <c r="D24" s="17"/>
      <c r="E24" s="17"/>
      <c r="F24" s="57"/>
      <c r="G24" s="22"/>
      <c r="H24" s="17"/>
      <c r="I24" s="17"/>
      <c r="J24" s="17"/>
      <c r="K24" s="17"/>
      <c r="L24" s="17"/>
      <c r="M24" s="57"/>
      <c r="N24" s="22"/>
      <c r="O24" s="2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15.75" customHeight="1" x14ac:dyDescent="0.3">
      <c r="A25" s="26"/>
      <c r="B25" s="20" t="s">
        <v>144</v>
      </c>
      <c r="C25" s="115" t="s">
        <v>136</v>
      </c>
      <c r="D25" s="116"/>
      <c r="E25" s="18"/>
      <c r="F25" s="63" t="s">
        <v>137</v>
      </c>
      <c r="G25" s="54" t="s">
        <v>183</v>
      </c>
      <c r="H25" s="17"/>
      <c r="I25" s="15" t="s">
        <v>145</v>
      </c>
      <c r="J25" s="115" t="s">
        <v>136</v>
      </c>
      <c r="K25" s="116"/>
      <c r="L25" s="18"/>
      <c r="M25" s="63" t="s">
        <v>137</v>
      </c>
      <c r="N25" s="54" t="s">
        <v>183</v>
      </c>
      <c r="O25" s="3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19.95" customHeight="1" x14ac:dyDescent="0.3">
      <c r="A26" s="26"/>
      <c r="B26" s="21" t="str">
        <f>C5</f>
        <v>AKSARAY</v>
      </c>
      <c r="C26" s="9"/>
      <c r="D26" s="9"/>
      <c r="E26" s="7" t="str">
        <f>C3</f>
        <v>ANKARA (ÇUBUK SÜLEYMAN DEMİREL)</v>
      </c>
      <c r="F26" s="58">
        <v>43271</v>
      </c>
      <c r="G26" s="53"/>
      <c r="H26" s="17"/>
      <c r="I26" s="7" t="str">
        <f>C3</f>
        <v>ANKARA (ÇUBUK SÜLEYMAN DEMİREL)</v>
      </c>
      <c r="J26" s="9"/>
      <c r="K26" s="9"/>
      <c r="L26" s="7" t="str">
        <f>C5</f>
        <v>AKSARAY</v>
      </c>
      <c r="M26" s="58">
        <v>43306</v>
      </c>
      <c r="N26" s="53"/>
      <c r="O26" s="31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19.95" customHeight="1" x14ac:dyDescent="0.3">
      <c r="A27" s="26"/>
      <c r="B27" s="21" t="str">
        <f>C7</f>
        <v>ANKARA (PURSAKLAR)</v>
      </c>
      <c r="C27" s="9"/>
      <c r="D27" s="9"/>
      <c r="E27" s="7" t="str">
        <f>C6</f>
        <v>ANTALYA (ALANYA)</v>
      </c>
      <c r="F27" s="58">
        <v>43271</v>
      </c>
      <c r="G27" s="53"/>
      <c r="H27" s="17"/>
      <c r="I27" s="7" t="str">
        <f>C6</f>
        <v>ANTALYA (ALANYA)</v>
      </c>
      <c r="J27" s="9"/>
      <c r="K27" s="9"/>
      <c r="L27" s="7" t="str">
        <f>C7</f>
        <v>ANKARA (PURSAKLAR)</v>
      </c>
      <c r="M27" s="58">
        <v>43306</v>
      </c>
      <c r="N27" s="53"/>
      <c r="O27" s="31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9.95" customHeight="1" x14ac:dyDescent="0.3">
      <c r="A28" s="26"/>
      <c r="B28" s="21" t="str">
        <f>C8</f>
        <v>ISPARTA (EĞİRDİR)</v>
      </c>
      <c r="C28" s="8"/>
      <c r="D28" s="8"/>
      <c r="E28" s="7" t="str">
        <f>C4</f>
        <v>ESKİŞEHİR (ODUNPAZARI)</v>
      </c>
      <c r="F28" s="58">
        <v>43271</v>
      </c>
      <c r="G28" s="53"/>
      <c r="H28" s="17"/>
      <c r="I28" s="7" t="str">
        <f>C4</f>
        <v>ESKİŞEHİR (ODUNPAZARI)</v>
      </c>
      <c r="J28" s="8"/>
      <c r="K28" s="8"/>
      <c r="L28" s="7" t="str">
        <f>C8</f>
        <v>ISPARTA (EĞİRDİR)</v>
      </c>
      <c r="M28" s="58">
        <v>43306</v>
      </c>
      <c r="N28" s="53"/>
      <c r="O28" s="32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15.75" customHeight="1" x14ac:dyDescent="0.3">
      <c r="A29" s="26"/>
      <c r="B29" s="22"/>
      <c r="C29" s="17"/>
      <c r="D29" s="17"/>
      <c r="E29" s="17"/>
      <c r="F29" s="57"/>
      <c r="G29" s="22"/>
      <c r="H29" s="17"/>
      <c r="I29" s="17"/>
      <c r="J29" s="17"/>
      <c r="K29" s="17"/>
      <c r="L29" s="17"/>
      <c r="M29" s="57"/>
      <c r="N29" s="22"/>
      <c r="O29" s="2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15.75" customHeight="1" x14ac:dyDescent="0.3">
      <c r="A30" s="26"/>
      <c r="B30" s="20" t="s">
        <v>146</v>
      </c>
      <c r="C30" s="115" t="s">
        <v>136</v>
      </c>
      <c r="D30" s="116"/>
      <c r="E30" s="18"/>
      <c r="F30" s="63" t="s">
        <v>137</v>
      </c>
      <c r="G30" s="54" t="s">
        <v>183</v>
      </c>
      <c r="H30" s="17"/>
      <c r="I30" s="15" t="s">
        <v>147</v>
      </c>
      <c r="J30" s="115" t="s">
        <v>136</v>
      </c>
      <c r="K30" s="116"/>
      <c r="L30" s="18"/>
      <c r="M30" s="63" t="s">
        <v>137</v>
      </c>
      <c r="N30" s="54" t="s">
        <v>183</v>
      </c>
      <c r="O30" s="3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19.95" customHeight="1" x14ac:dyDescent="0.3">
      <c r="A31" s="26"/>
      <c r="B31" s="21" t="str">
        <f>C4</f>
        <v>ESKİŞEHİR (ODUNPAZARI)</v>
      </c>
      <c r="C31" s="9"/>
      <c r="D31" s="9"/>
      <c r="E31" s="7" t="str">
        <f>C7</f>
        <v>ANKARA (PURSAKLAR)</v>
      </c>
      <c r="F31" s="58">
        <v>43278</v>
      </c>
      <c r="G31" s="53"/>
      <c r="H31" s="17"/>
      <c r="I31" s="7" t="str">
        <f>C7</f>
        <v>ANKARA (PURSAKLAR)</v>
      </c>
      <c r="J31" s="9"/>
      <c r="K31" s="9"/>
      <c r="L31" s="7" t="str">
        <f>C4</f>
        <v>ESKİŞEHİR (ODUNPAZARI)</v>
      </c>
      <c r="M31" s="58">
        <v>43313</v>
      </c>
      <c r="N31" s="53"/>
      <c r="O31" s="31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19.95" customHeight="1" x14ac:dyDescent="0.3">
      <c r="A32" s="26"/>
      <c r="B32" s="21" t="str">
        <f>C6</f>
        <v>ANTALYA (ALANYA)</v>
      </c>
      <c r="C32" s="9"/>
      <c r="D32" s="9"/>
      <c r="E32" s="7" t="str">
        <f>C5</f>
        <v>AKSARAY</v>
      </c>
      <c r="F32" s="58">
        <v>43278</v>
      </c>
      <c r="G32" s="53"/>
      <c r="H32" s="17"/>
      <c r="I32" s="7" t="str">
        <f>C5</f>
        <v>AKSARAY</v>
      </c>
      <c r="J32" s="9"/>
      <c r="K32" s="9"/>
      <c r="L32" s="7" t="str">
        <f>C6</f>
        <v>ANTALYA (ALANYA)</v>
      </c>
      <c r="M32" s="58">
        <v>43313</v>
      </c>
      <c r="N32" s="53"/>
      <c r="O32" s="31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9.95" customHeight="1" x14ac:dyDescent="0.3">
      <c r="A33" s="26"/>
      <c r="B33" s="21" t="str">
        <f>C3</f>
        <v>ANKARA (ÇUBUK SÜLEYMAN DEMİREL)</v>
      </c>
      <c r="C33" s="8"/>
      <c r="D33" s="8"/>
      <c r="E33" s="7" t="str">
        <f>C8</f>
        <v>ISPARTA (EĞİRDİR)</v>
      </c>
      <c r="F33" s="58">
        <v>43278</v>
      </c>
      <c r="G33" s="53"/>
      <c r="H33" s="17"/>
      <c r="I33" s="7" t="str">
        <f>C8</f>
        <v>ISPARTA (EĞİRDİR)</v>
      </c>
      <c r="J33" s="8"/>
      <c r="K33" s="8"/>
      <c r="L33" s="7" t="str">
        <f>C3</f>
        <v>ANKARA (ÇUBUK SÜLEYMAN DEMİREL)</v>
      </c>
      <c r="M33" s="58">
        <v>43313</v>
      </c>
      <c r="N33" s="53"/>
      <c r="O33" s="32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.75" customHeight="1" x14ac:dyDescent="0.3">
      <c r="A34" s="25"/>
      <c r="B34" s="23"/>
      <c r="C34" s="16"/>
      <c r="D34" s="16"/>
      <c r="E34" s="16"/>
      <c r="F34" s="59"/>
      <c r="G34" s="16"/>
      <c r="H34" s="16"/>
      <c r="I34" s="16"/>
      <c r="J34" s="16"/>
      <c r="K34" s="16"/>
      <c r="L34" s="16"/>
      <c r="M34" s="59"/>
      <c r="N34" s="16"/>
      <c r="O34" s="16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.75" customHeight="1" x14ac:dyDescent="0.3">
      <c r="A35" s="25"/>
      <c r="B35" s="23"/>
      <c r="C35" s="16"/>
      <c r="D35" s="16"/>
      <c r="E35" s="16"/>
      <c r="F35" s="59"/>
      <c r="G35" s="16"/>
      <c r="H35" s="16"/>
      <c r="I35" s="16"/>
      <c r="J35" s="16"/>
      <c r="K35" s="16"/>
      <c r="L35" s="16"/>
      <c r="M35" s="59"/>
      <c r="N35" s="16"/>
      <c r="O35" s="16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5.75" customHeight="1" x14ac:dyDescent="0.3"/>
    <row r="37" spans="1:30" ht="15.75" customHeight="1" x14ac:dyDescent="0.3"/>
    <row r="38" spans="1:30" ht="15.75" customHeight="1" x14ac:dyDescent="0.3"/>
    <row r="39" spans="1:30" ht="15.75" customHeight="1" x14ac:dyDescent="0.3"/>
    <row r="40" spans="1:30" ht="15.75" customHeight="1" x14ac:dyDescent="0.3"/>
    <row r="41" spans="1:30" ht="15.75" customHeight="1" x14ac:dyDescent="0.3"/>
    <row r="42" spans="1:30" ht="15.75" customHeight="1" x14ac:dyDescent="0.3"/>
    <row r="43" spans="1:30" ht="15.75" customHeight="1" x14ac:dyDescent="0.3"/>
    <row r="44" spans="1:30" ht="15.75" customHeight="1" x14ac:dyDescent="0.3"/>
    <row r="45" spans="1:30" ht="15.75" customHeight="1" x14ac:dyDescent="0.3"/>
    <row r="46" spans="1:30" ht="15.75" customHeight="1" x14ac:dyDescent="0.3"/>
    <row r="47" spans="1:30" ht="15.75" customHeight="1" x14ac:dyDescent="0.3"/>
    <row r="48" spans="1:3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</sheetData>
  <sheetProtection algorithmName="SHA-512" hashValue="TVupM9XbpIgUhGQ9YWWAqzmgJlW+V2a7g9bYTZ8+uE2llBt3PbQooRoLLVsHYZdqBriDQeZ8Fsy087HXUDR8cw==" saltValue="0rZr3Otr+O5tnI3aUA+kdQ==" spinCount="100000" sheet="1" objects="1" scenarios="1"/>
  <mergeCells count="14">
    <mergeCell ref="C30:D30"/>
    <mergeCell ref="J30:K30"/>
    <mergeCell ref="C15:D15"/>
    <mergeCell ref="J15:K15"/>
    <mergeCell ref="C20:D20"/>
    <mergeCell ref="J20:K20"/>
    <mergeCell ref="C25:D25"/>
    <mergeCell ref="J25:K25"/>
    <mergeCell ref="B1:M1"/>
    <mergeCell ref="C2:K2"/>
    <mergeCell ref="B9:H9"/>
    <mergeCell ref="I9:M9"/>
    <mergeCell ref="C10:D10"/>
    <mergeCell ref="J10:K10"/>
  </mergeCells>
  <printOptions horizontalCentered="1" verticalCentered="1"/>
  <pageMargins left="0.15748031496062992" right="0.15748031496062992" top="0.27559055118110237" bottom="0.19685039370078741" header="0" footer="0"/>
  <pageSetup scale="86" orientation="landscape" r:id="rId1"/>
  <colBreaks count="1" manualBreakCount="1">
    <brk id="15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showGridLines="0" zoomScaleNormal="100" workbookViewId="0">
      <selection activeCell="I13" sqref="I13"/>
    </sheetView>
  </sheetViews>
  <sheetFormatPr defaultColWidth="14.44140625" defaultRowHeight="15" customHeight="1" x14ac:dyDescent="0.3"/>
  <cols>
    <col min="1" max="1" width="2.77734375" style="49" customWidth="1"/>
    <col min="2" max="2" width="22.77734375" style="49" customWidth="1"/>
    <col min="3" max="4" width="3.77734375" style="49" customWidth="1"/>
    <col min="5" max="5" width="22.77734375" style="49" customWidth="1"/>
    <col min="6" max="6" width="8.77734375" style="95" customWidth="1"/>
    <col min="7" max="7" width="14.77734375" style="49" customWidth="1"/>
    <col min="8" max="8" width="1.77734375" style="49" customWidth="1"/>
    <col min="9" max="9" width="22.77734375" style="49" customWidth="1"/>
    <col min="10" max="11" width="3.77734375" style="49" customWidth="1"/>
    <col min="12" max="12" width="22.77734375" style="49" customWidth="1"/>
    <col min="13" max="13" width="8.77734375" style="95" customWidth="1"/>
    <col min="14" max="14" width="14.77734375" style="49" customWidth="1"/>
    <col min="15" max="15" width="1.77734375" style="49" customWidth="1"/>
    <col min="16" max="16" width="24" style="49" bestFit="1" customWidth="1"/>
    <col min="17" max="17" width="6.33203125" style="49" customWidth="1"/>
    <col min="18" max="18" width="7.109375" style="49" customWidth="1"/>
    <col min="19" max="19" width="10.5546875" style="49" customWidth="1"/>
    <col min="20" max="20" width="11.77734375" style="49" customWidth="1"/>
    <col min="21" max="21" width="8.5546875" style="49" hidden="1" customWidth="1"/>
    <col min="22" max="23" width="8.109375" style="49" hidden="1" customWidth="1"/>
    <col min="24" max="29" width="8.5546875" style="49" hidden="1" customWidth="1"/>
    <col min="30" max="30" width="9.6640625" style="49" hidden="1" customWidth="1"/>
    <col min="31" max="16384" width="14.44140625" style="49"/>
  </cols>
  <sheetData>
    <row r="1" spans="1:30" ht="21.6" thickBot="1" x14ac:dyDescent="0.35">
      <c r="A1" s="24"/>
      <c r="B1" s="124" t="s">
        <v>193</v>
      </c>
      <c r="C1" s="125"/>
      <c r="D1" s="125"/>
      <c r="E1" s="125"/>
      <c r="F1" s="125"/>
      <c r="G1" s="126"/>
      <c r="H1" s="125"/>
      <c r="I1" s="125"/>
      <c r="J1" s="125"/>
      <c r="K1" s="125"/>
      <c r="L1" s="125"/>
      <c r="M1" s="127"/>
      <c r="N1" s="52"/>
      <c r="O1" s="27"/>
      <c r="P1" s="11" t="s">
        <v>196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16.2" thickBot="1" x14ac:dyDescent="0.35">
      <c r="A2" s="25"/>
      <c r="B2" s="47" t="s">
        <v>177</v>
      </c>
      <c r="C2" s="130" t="s">
        <v>131</v>
      </c>
      <c r="D2" s="131"/>
      <c r="E2" s="131"/>
      <c r="F2" s="131"/>
      <c r="G2" s="131"/>
      <c r="H2" s="131"/>
      <c r="I2" s="131"/>
      <c r="J2" s="131"/>
      <c r="K2" s="132"/>
      <c r="L2" s="35"/>
      <c r="M2" s="96"/>
      <c r="N2" s="48"/>
      <c r="O2" s="27"/>
      <c r="P2" s="40" t="s">
        <v>131</v>
      </c>
      <c r="Q2" s="41" t="s">
        <v>166</v>
      </c>
      <c r="R2" s="41" t="s">
        <v>168</v>
      </c>
      <c r="S2" s="41" t="s">
        <v>167</v>
      </c>
      <c r="T2" s="41" t="s">
        <v>169</v>
      </c>
      <c r="U2" s="41" t="s">
        <v>135</v>
      </c>
      <c r="V2" s="41" t="s">
        <v>170</v>
      </c>
      <c r="W2" s="41" t="s">
        <v>171</v>
      </c>
      <c r="X2" s="41" t="s">
        <v>144</v>
      </c>
      <c r="Y2" s="41" t="s">
        <v>146</v>
      </c>
      <c r="Z2" s="41" t="s">
        <v>139</v>
      </c>
      <c r="AA2" s="41" t="s">
        <v>141</v>
      </c>
      <c r="AB2" s="41" t="s">
        <v>143</v>
      </c>
      <c r="AC2" s="41" t="s">
        <v>145</v>
      </c>
      <c r="AD2" s="41" t="s">
        <v>147</v>
      </c>
    </row>
    <row r="3" spans="1:30" ht="15.6" x14ac:dyDescent="0.3">
      <c r="A3" s="26"/>
      <c r="B3" s="46">
        <v>1</v>
      </c>
      <c r="C3" s="133" t="s">
        <v>226</v>
      </c>
      <c r="D3" s="134"/>
      <c r="E3" s="134"/>
      <c r="F3" s="134"/>
      <c r="G3" s="134"/>
      <c r="H3" s="134"/>
      <c r="I3" s="134"/>
      <c r="J3" s="134"/>
      <c r="K3" s="135"/>
      <c r="L3" s="36"/>
      <c r="M3" s="97"/>
      <c r="N3" s="37"/>
      <c r="O3" s="27"/>
      <c r="P3" s="42" t="s">
        <v>184</v>
      </c>
      <c r="Q3" s="13">
        <f>SUM(U3:AD3)</f>
        <v>0</v>
      </c>
      <c r="R3" s="14">
        <f>SUM((S3)-(T3))</f>
        <v>0</v>
      </c>
      <c r="S3" s="14">
        <f>SUM(C11,D17,C22,D26,C33,K11,J17,K22,J26,K33)</f>
        <v>0</v>
      </c>
      <c r="T3" s="14">
        <f>SUM(D11,C17,D22,C26,D33,J11,K17,J22,K26,J33)</f>
        <v>0</v>
      </c>
      <c r="U3" s="14">
        <f>IF(C11&gt;D11,1,0)</f>
        <v>0</v>
      </c>
      <c r="V3" s="14">
        <f>IF(D17&gt;C17,1,0)</f>
        <v>0</v>
      </c>
      <c r="W3" s="14">
        <f>IF(C22&gt;D22,1,0)</f>
        <v>0</v>
      </c>
      <c r="X3" s="14">
        <f>IF(D26&gt;C26,1,0)</f>
        <v>0</v>
      </c>
      <c r="Y3" s="14">
        <f>IF(C33&gt;D33,1,0)</f>
        <v>0</v>
      </c>
      <c r="Z3" s="14">
        <f>IF(K11&gt;J11,1,0)</f>
        <v>0</v>
      </c>
      <c r="AA3" s="14">
        <f>IF(J17&gt;K17,1,0)</f>
        <v>0</v>
      </c>
      <c r="AB3" s="14">
        <f>IF(K22&gt;J22,1,0)</f>
        <v>0</v>
      </c>
      <c r="AC3" s="14">
        <f>IF(J26&gt;K26,1,0)</f>
        <v>0</v>
      </c>
      <c r="AD3" s="14">
        <f>IF(K33&gt;J33,1,0)</f>
        <v>0</v>
      </c>
    </row>
    <row r="4" spans="1:30" ht="15.6" x14ac:dyDescent="0.3">
      <c r="A4" s="26"/>
      <c r="B4" s="45">
        <v>2</v>
      </c>
      <c r="C4" s="136" t="s">
        <v>227</v>
      </c>
      <c r="D4" s="137"/>
      <c r="E4" s="137"/>
      <c r="F4" s="137"/>
      <c r="G4" s="137"/>
      <c r="H4" s="137"/>
      <c r="I4" s="137"/>
      <c r="J4" s="137"/>
      <c r="K4" s="138"/>
      <c r="L4" s="36"/>
      <c r="M4" s="97"/>
      <c r="N4" s="37"/>
      <c r="O4" s="27"/>
      <c r="P4" s="42" t="s">
        <v>185</v>
      </c>
      <c r="Q4" s="13">
        <f t="shared" ref="Q4:Q7" si="0">SUM(U4:AD4)</f>
        <v>0</v>
      </c>
      <c r="R4" s="14">
        <f t="shared" ref="R4:R7" si="1">SUM((S4)-(T4))</f>
        <v>0</v>
      </c>
      <c r="S4" s="14">
        <f>SUM(D12,C17,D21,C28,C31,J12,K17,J21,K28,K31)</f>
        <v>0</v>
      </c>
      <c r="T4" s="14">
        <f>SUM(C12,D17,C21,D28,D31,K12,J17,K21,J28,J31)</f>
        <v>0</v>
      </c>
      <c r="U4" s="14">
        <f>IF(D12&gt;C12,1,0)</f>
        <v>0</v>
      </c>
      <c r="V4" s="14">
        <f>IF(C17&gt;D17,1,0)</f>
        <v>0</v>
      </c>
      <c r="W4" s="14">
        <f>IF(D21&gt;C21,1,0)</f>
        <v>0</v>
      </c>
      <c r="X4" s="14">
        <f>IF(C28&gt;D28,1,0)</f>
        <v>0</v>
      </c>
      <c r="Y4" s="14">
        <f>IF(C31&gt;D31,1,0)</f>
        <v>0</v>
      </c>
      <c r="Z4" s="14">
        <f>IF(J12&gt;K12,1,0)</f>
        <v>0</v>
      </c>
      <c r="AA4" s="14">
        <f>IF(K17&gt;J17,1,0)</f>
        <v>0</v>
      </c>
      <c r="AB4" s="14">
        <f>IF(J21&gt;K21,1,0)</f>
        <v>0</v>
      </c>
      <c r="AC4" s="14">
        <f>IF(K28&gt;J28,1,0)</f>
        <v>0</v>
      </c>
      <c r="AD4" s="14">
        <f>IF(K31&gt;J31,1,0)</f>
        <v>0</v>
      </c>
    </row>
    <row r="5" spans="1:30" ht="15.6" x14ac:dyDescent="0.3">
      <c r="A5" s="26"/>
      <c r="B5" s="45">
        <v>3</v>
      </c>
      <c r="C5" s="136" t="s">
        <v>228</v>
      </c>
      <c r="D5" s="137"/>
      <c r="E5" s="137"/>
      <c r="F5" s="137"/>
      <c r="G5" s="137"/>
      <c r="H5" s="137"/>
      <c r="I5" s="137"/>
      <c r="J5" s="137"/>
      <c r="K5" s="138"/>
      <c r="L5" s="36"/>
      <c r="M5" s="97"/>
      <c r="N5" s="37"/>
      <c r="O5" s="27"/>
      <c r="P5" s="42" t="s">
        <v>186</v>
      </c>
      <c r="Q5" s="13">
        <f t="shared" si="0"/>
        <v>0</v>
      </c>
      <c r="R5" s="14">
        <f t="shared" si="1"/>
        <v>0</v>
      </c>
      <c r="S5" s="14">
        <f>SUM(C12,D16,C23,C26,D32,K12,J16,K23,K26,J32)</f>
        <v>0</v>
      </c>
      <c r="T5" s="14">
        <f>SUM(D12,C16,D23,D26,C32,J12,K16,J23,J26,K32)</f>
        <v>0</v>
      </c>
      <c r="U5" s="14">
        <f>IF(C12&gt;D12,1,0)</f>
        <v>0</v>
      </c>
      <c r="V5" s="14">
        <f>IF(D16&gt;C16,1,0)</f>
        <v>0</v>
      </c>
      <c r="W5" s="14">
        <f>IF(C23&gt;D23,1,0)</f>
        <v>0</v>
      </c>
      <c r="X5" s="14">
        <f>IF(C26&gt;D26,1,0)</f>
        <v>0</v>
      </c>
      <c r="Y5" s="14">
        <f>IF(D32&gt;C32,1,0)</f>
        <v>0</v>
      </c>
      <c r="Z5" s="14">
        <f>IF(K12&gt;J12,1,0)</f>
        <v>0</v>
      </c>
      <c r="AA5" s="14">
        <f>IF(J16&gt;K16,1,0)</f>
        <v>0</v>
      </c>
      <c r="AB5" s="14">
        <f>IF(K23&gt;J23,1,0)</f>
        <v>0</v>
      </c>
      <c r="AC5" s="14">
        <f>IF(K26&gt;J26,1,0)</f>
        <v>0</v>
      </c>
      <c r="AD5" s="14">
        <f>IF(J32&gt;K32,1,0)</f>
        <v>0</v>
      </c>
    </row>
    <row r="6" spans="1:30" ht="15.6" x14ac:dyDescent="0.3">
      <c r="A6" s="26"/>
      <c r="B6" s="45">
        <v>4</v>
      </c>
      <c r="C6" s="136" t="s">
        <v>229</v>
      </c>
      <c r="D6" s="137"/>
      <c r="E6" s="137"/>
      <c r="F6" s="137"/>
      <c r="G6" s="137"/>
      <c r="H6" s="137"/>
      <c r="I6" s="137"/>
      <c r="J6" s="137"/>
      <c r="K6" s="138"/>
      <c r="L6" s="36"/>
      <c r="M6" s="97"/>
      <c r="N6" s="37"/>
      <c r="O6" s="27"/>
      <c r="P6" s="42" t="s">
        <v>187</v>
      </c>
      <c r="Q6" s="13">
        <f t="shared" si="0"/>
        <v>0</v>
      </c>
      <c r="R6" s="14">
        <f t="shared" si="1"/>
        <v>0</v>
      </c>
      <c r="S6" s="14">
        <f>SUM(D11,C18,C21,D27,C32,J11,K18,K21,J27,K32)</f>
        <v>0</v>
      </c>
      <c r="T6" s="14">
        <f>SUM(C11,D18,D21,C27,D32,K11,J18,J21,K27,J32)</f>
        <v>0</v>
      </c>
      <c r="U6" s="14">
        <f>IF(D11&gt;C11,1,0)</f>
        <v>0</v>
      </c>
      <c r="V6" s="14">
        <f>IF(C18&gt;D18,1,0)</f>
        <v>0</v>
      </c>
      <c r="W6" s="14">
        <f>IF(C21&gt;D21,1,0)</f>
        <v>0</v>
      </c>
      <c r="X6" s="14">
        <f>IF(D27&gt;C27,1,0)</f>
        <v>0</v>
      </c>
      <c r="Y6" s="14">
        <f>IF(C32&gt;D32,1,0)</f>
        <v>0</v>
      </c>
      <c r="Z6" s="14">
        <f>IF(J11&gt;K11,1,0)</f>
        <v>0</v>
      </c>
      <c r="AA6" s="14">
        <f>IF(K18&gt;J18,1,0)</f>
        <v>0</v>
      </c>
      <c r="AB6" s="14">
        <f>IF(K21&gt;J21,1,0)</f>
        <v>0</v>
      </c>
      <c r="AC6" s="14">
        <f>IF(J27&gt;K27,1,0)</f>
        <v>0</v>
      </c>
      <c r="AD6" s="14">
        <f>IF(K32&gt;J32,1,0)</f>
        <v>0</v>
      </c>
    </row>
    <row r="7" spans="1:30" ht="15.6" x14ac:dyDescent="0.3">
      <c r="A7" s="26"/>
      <c r="B7" s="45">
        <v>5</v>
      </c>
      <c r="C7" s="136" t="s">
        <v>230</v>
      </c>
      <c r="D7" s="137"/>
      <c r="E7" s="137"/>
      <c r="F7" s="137"/>
      <c r="G7" s="137"/>
      <c r="H7" s="137"/>
      <c r="I7" s="137"/>
      <c r="J7" s="137"/>
      <c r="K7" s="138"/>
      <c r="L7" s="36"/>
      <c r="M7" s="97"/>
      <c r="N7" s="37"/>
      <c r="O7" s="27"/>
      <c r="P7" s="42" t="s">
        <v>231</v>
      </c>
      <c r="Q7" s="13">
        <f t="shared" si="0"/>
        <v>0</v>
      </c>
      <c r="R7" s="14">
        <f t="shared" si="1"/>
        <v>0</v>
      </c>
      <c r="S7" s="14">
        <f>SUM(C13,C16,D22,C27,D31,K13,K16,J22,K27,J31)</f>
        <v>0</v>
      </c>
      <c r="T7" s="14">
        <f>SUM(D13,D16,C22,D27,C31,J13,J16,K22,J27,K31)</f>
        <v>0</v>
      </c>
      <c r="U7" s="14">
        <f>IF(C13&gt;D13,1,0)</f>
        <v>0</v>
      </c>
      <c r="V7" s="14">
        <f>IF(C16&gt;D16,1,0)</f>
        <v>0</v>
      </c>
      <c r="W7" s="14">
        <f>IF(D22&gt;C22,1,0)</f>
        <v>0</v>
      </c>
      <c r="X7" s="14">
        <f>IF(C27&gt;D27,1,0)</f>
        <v>0</v>
      </c>
      <c r="Y7" s="14">
        <f>IF(D31&gt;C31,1,0)</f>
        <v>0</v>
      </c>
      <c r="Z7" s="14">
        <f>IF(K13&gt;J13,1,0)</f>
        <v>0</v>
      </c>
      <c r="AA7" s="14">
        <f>IF(K16&gt;J16,1,0)</f>
        <v>0</v>
      </c>
      <c r="AB7" s="14">
        <f>IF(J22&gt;K22,1,0)</f>
        <v>0</v>
      </c>
      <c r="AC7" s="14">
        <f>IF(K27&gt;J27,1,0)</f>
        <v>0</v>
      </c>
      <c r="AD7" s="14">
        <f>IF(J31&gt;K31,1,0)</f>
        <v>0</v>
      </c>
    </row>
    <row r="8" spans="1:30" thickBot="1" x14ac:dyDescent="0.35">
      <c r="A8" s="26"/>
      <c r="B8" s="45">
        <v>6</v>
      </c>
      <c r="C8" s="139" t="s">
        <v>132</v>
      </c>
      <c r="D8" s="140"/>
      <c r="E8" s="140"/>
      <c r="F8" s="140"/>
      <c r="G8" s="140"/>
      <c r="H8" s="140"/>
      <c r="I8" s="140"/>
      <c r="J8" s="140"/>
      <c r="K8" s="141"/>
      <c r="L8" s="36"/>
      <c r="M8" s="97"/>
      <c r="N8" s="37"/>
      <c r="O8" s="28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5.6" x14ac:dyDescent="0.3">
      <c r="A9" s="26"/>
      <c r="B9" s="121" t="s">
        <v>133</v>
      </c>
      <c r="C9" s="122"/>
      <c r="D9" s="122"/>
      <c r="E9" s="122"/>
      <c r="F9" s="122"/>
      <c r="G9" s="122"/>
      <c r="H9" s="123"/>
      <c r="I9" s="119" t="s">
        <v>134</v>
      </c>
      <c r="J9" s="120"/>
      <c r="K9" s="120"/>
      <c r="L9" s="120"/>
      <c r="M9" s="120"/>
      <c r="N9" s="50"/>
      <c r="O9" s="2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5.6" x14ac:dyDescent="0.3">
      <c r="A10" s="26"/>
      <c r="B10" s="20" t="s">
        <v>135</v>
      </c>
      <c r="C10" s="115" t="s">
        <v>136</v>
      </c>
      <c r="D10" s="116"/>
      <c r="E10" s="18"/>
      <c r="F10" s="89" t="s">
        <v>137</v>
      </c>
      <c r="G10" s="54" t="s">
        <v>183</v>
      </c>
      <c r="H10" s="17" t="s">
        <v>138</v>
      </c>
      <c r="I10" s="15" t="s">
        <v>139</v>
      </c>
      <c r="J10" s="115" t="s">
        <v>136</v>
      </c>
      <c r="K10" s="116"/>
      <c r="L10" s="18"/>
      <c r="M10" s="89" t="s">
        <v>137</v>
      </c>
      <c r="N10" s="54" t="s">
        <v>183</v>
      </c>
      <c r="O10" s="3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9.95" customHeight="1" x14ac:dyDescent="0.3">
      <c r="A11" s="26"/>
      <c r="B11" s="33" t="str">
        <f>C3</f>
        <v>EDİRNE (UZUNKÖPRÜ)</v>
      </c>
      <c r="C11" s="9"/>
      <c r="D11" s="9"/>
      <c r="E11" s="34" t="str">
        <f>C6</f>
        <v>İSTANBUL (MALTEPE)</v>
      </c>
      <c r="F11" s="90">
        <v>43215</v>
      </c>
      <c r="G11" s="86"/>
      <c r="H11" s="17"/>
      <c r="I11" s="7" t="str">
        <f>C6</f>
        <v>İSTANBUL (MALTEPE)</v>
      </c>
      <c r="J11" s="9"/>
      <c r="K11" s="9"/>
      <c r="L11" s="7" t="str">
        <f>C3</f>
        <v>EDİRNE (UZUNKÖPRÜ)</v>
      </c>
      <c r="M11" s="90">
        <v>43285</v>
      </c>
      <c r="N11" s="86"/>
      <c r="O11" s="3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19.95" customHeight="1" x14ac:dyDescent="0.3">
      <c r="A12" s="26"/>
      <c r="B12" s="33" t="str">
        <f>C5</f>
        <v>KIRKLARELİ (MERKEZ)</v>
      </c>
      <c r="C12" s="9"/>
      <c r="D12" s="9"/>
      <c r="E12" s="34" t="str">
        <f>C4</f>
        <v>ÇANAKKALE (MERKEZ)</v>
      </c>
      <c r="F12" s="90">
        <v>43215</v>
      </c>
      <c r="G12" s="86"/>
      <c r="H12" s="17"/>
      <c r="I12" s="7" t="str">
        <f>C4</f>
        <v>ÇANAKKALE (MERKEZ)</v>
      </c>
      <c r="J12" s="9"/>
      <c r="K12" s="9"/>
      <c r="L12" s="7" t="str">
        <f>C5</f>
        <v>KIRKLARELİ (MERKEZ)</v>
      </c>
      <c r="M12" s="90">
        <v>43285</v>
      </c>
      <c r="N12" s="86"/>
      <c r="O12" s="3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9.95" customHeight="1" x14ac:dyDescent="0.3">
      <c r="A13" s="26"/>
      <c r="B13" s="33" t="str">
        <f>C7</f>
        <v>TEKİRDAĞ (ZÜBEYDEHANIM)</v>
      </c>
      <c r="C13" s="8"/>
      <c r="D13" s="8"/>
      <c r="E13" s="7" t="str">
        <f>C8</f>
        <v>BAY</v>
      </c>
      <c r="F13" s="91"/>
      <c r="G13" s="51"/>
      <c r="H13" s="17"/>
      <c r="I13" s="7" t="str">
        <f>C7</f>
        <v>TEKİRDAĞ (ZÜBEYDEHANIM)</v>
      </c>
      <c r="J13" s="8"/>
      <c r="K13" s="8"/>
      <c r="L13" s="7" t="str">
        <f>C8</f>
        <v>BAY</v>
      </c>
      <c r="M13" s="91"/>
      <c r="N13" s="51"/>
      <c r="O13" s="32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4.4" x14ac:dyDescent="0.3">
      <c r="A14" s="26"/>
      <c r="B14" s="22"/>
      <c r="C14" s="17"/>
      <c r="D14" s="17"/>
      <c r="E14" s="17"/>
      <c r="F14" s="92"/>
      <c r="G14" s="22"/>
      <c r="H14" s="17"/>
      <c r="I14" s="17"/>
      <c r="J14" s="17"/>
      <c r="K14" s="17"/>
      <c r="L14" s="17"/>
      <c r="M14" s="92"/>
      <c r="N14" s="22"/>
      <c r="O14" s="2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5.6" x14ac:dyDescent="0.3">
      <c r="A15" s="26"/>
      <c r="B15" s="20" t="s">
        <v>140</v>
      </c>
      <c r="C15" s="115" t="s">
        <v>136</v>
      </c>
      <c r="D15" s="116"/>
      <c r="E15" s="18"/>
      <c r="F15" s="89" t="s">
        <v>137</v>
      </c>
      <c r="G15" s="54" t="s">
        <v>183</v>
      </c>
      <c r="H15" s="17"/>
      <c r="I15" s="15" t="s">
        <v>141</v>
      </c>
      <c r="J15" s="115" t="s">
        <v>136</v>
      </c>
      <c r="K15" s="116"/>
      <c r="L15" s="18"/>
      <c r="M15" s="89" t="s">
        <v>137</v>
      </c>
      <c r="N15" s="54" t="s">
        <v>183</v>
      </c>
      <c r="O15" s="3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9.95" customHeight="1" x14ac:dyDescent="0.3">
      <c r="A16" s="26"/>
      <c r="B16" s="21" t="str">
        <f>C7</f>
        <v>TEKİRDAĞ (ZÜBEYDEHANIM)</v>
      </c>
      <c r="C16" s="9"/>
      <c r="D16" s="9"/>
      <c r="E16" s="7" t="str">
        <f>C5</f>
        <v>KIRKLARELİ (MERKEZ)</v>
      </c>
      <c r="F16" s="93">
        <v>43222</v>
      </c>
      <c r="G16" s="86"/>
      <c r="H16" s="17"/>
      <c r="I16" s="7" t="str">
        <f>C5</f>
        <v>KIRKLARELİ (MERKEZ)</v>
      </c>
      <c r="J16" s="9"/>
      <c r="K16" s="9"/>
      <c r="L16" s="7" t="str">
        <f>C7</f>
        <v>TEKİRDAĞ (ZÜBEYDEHANIM)</v>
      </c>
      <c r="M16" s="93">
        <v>43292</v>
      </c>
      <c r="N16" s="86"/>
      <c r="O16" s="31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9.95" customHeight="1" x14ac:dyDescent="0.3">
      <c r="A17" s="26"/>
      <c r="B17" s="21" t="str">
        <f>C4</f>
        <v>ÇANAKKALE (MERKEZ)</v>
      </c>
      <c r="C17" s="9"/>
      <c r="D17" s="9"/>
      <c r="E17" s="7" t="str">
        <f>C3</f>
        <v>EDİRNE (UZUNKÖPRÜ)</v>
      </c>
      <c r="F17" s="93">
        <v>43222</v>
      </c>
      <c r="G17" s="86"/>
      <c r="H17" s="17"/>
      <c r="I17" s="7" t="s">
        <v>7</v>
      </c>
      <c r="J17" s="9"/>
      <c r="K17" s="9"/>
      <c r="L17" s="7" t="str">
        <f>C4</f>
        <v>ÇANAKKALE (MERKEZ)</v>
      </c>
      <c r="M17" s="93">
        <v>43292</v>
      </c>
      <c r="N17" s="86"/>
      <c r="O17" s="31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9.95" customHeight="1" x14ac:dyDescent="0.3">
      <c r="A18" s="26"/>
      <c r="B18" s="21" t="str">
        <f>C6</f>
        <v>İSTANBUL (MALTEPE)</v>
      </c>
      <c r="C18" s="8"/>
      <c r="D18" s="8"/>
      <c r="E18" s="7" t="str">
        <f>C8</f>
        <v>BAY</v>
      </c>
      <c r="F18" s="91"/>
      <c r="G18" s="51"/>
      <c r="H18" s="17"/>
      <c r="I18" s="7" t="str">
        <f>C6</f>
        <v>İSTANBUL (MALTEPE)</v>
      </c>
      <c r="J18" s="8"/>
      <c r="K18" s="8"/>
      <c r="L18" s="7" t="str">
        <f>C8</f>
        <v>BAY</v>
      </c>
      <c r="M18" s="91"/>
      <c r="N18" s="51"/>
      <c r="O18" s="32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4.4" x14ac:dyDescent="0.3">
      <c r="A19" s="26"/>
      <c r="B19" s="22"/>
      <c r="C19" s="17"/>
      <c r="D19" s="17"/>
      <c r="E19" s="17"/>
      <c r="F19" s="92"/>
      <c r="G19" s="22"/>
      <c r="H19" s="17"/>
      <c r="I19" s="17"/>
      <c r="J19" s="17"/>
      <c r="K19" s="17"/>
      <c r="L19" s="17"/>
      <c r="M19" s="92"/>
      <c r="N19" s="22"/>
      <c r="O19" s="2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6" x14ac:dyDescent="0.3">
      <c r="A20" s="26"/>
      <c r="B20" s="20" t="s">
        <v>142</v>
      </c>
      <c r="C20" s="115" t="s">
        <v>136</v>
      </c>
      <c r="D20" s="116"/>
      <c r="E20" s="18"/>
      <c r="F20" s="89" t="s">
        <v>137</v>
      </c>
      <c r="G20" s="54" t="s">
        <v>183</v>
      </c>
      <c r="H20" s="17"/>
      <c r="I20" s="15" t="s">
        <v>143</v>
      </c>
      <c r="J20" s="115" t="s">
        <v>136</v>
      </c>
      <c r="K20" s="116"/>
      <c r="L20" s="18"/>
      <c r="M20" s="89" t="s">
        <v>137</v>
      </c>
      <c r="N20" s="54" t="s">
        <v>183</v>
      </c>
      <c r="O20" s="3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9.95" customHeight="1" x14ac:dyDescent="0.3">
      <c r="A21" s="26"/>
      <c r="B21" s="21" t="str">
        <f>C6</f>
        <v>İSTANBUL (MALTEPE)</v>
      </c>
      <c r="C21" s="9"/>
      <c r="D21" s="9"/>
      <c r="E21" s="7" t="str">
        <f>C4</f>
        <v>ÇANAKKALE (MERKEZ)</v>
      </c>
      <c r="F21" s="93">
        <v>43229</v>
      </c>
      <c r="G21" s="86"/>
      <c r="H21" s="17"/>
      <c r="I21" s="7" t="str">
        <f>C4</f>
        <v>ÇANAKKALE (MERKEZ)</v>
      </c>
      <c r="J21" s="9"/>
      <c r="K21" s="9"/>
      <c r="L21" s="7" t="str">
        <f>C6</f>
        <v>İSTANBUL (MALTEPE)</v>
      </c>
      <c r="M21" s="93">
        <v>43299</v>
      </c>
      <c r="N21" s="86"/>
      <c r="O21" s="31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19.95" customHeight="1" x14ac:dyDescent="0.3">
      <c r="A22" s="26"/>
      <c r="B22" s="21" t="str">
        <f>C3</f>
        <v>EDİRNE (UZUNKÖPRÜ)</v>
      </c>
      <c r="C22" s="9"/>
      <c r="D22" s="9"/>
      <c r="E22" s="7" t="str">
        <f>C7</f>
        <v>TEKİRDAĞ (ZÜBEYDEHANIM)</v>
      </c>
      <c r="F22" s="93">
        <v>43229</v>
      </c>
      <c r="G22" s="86"/>
      <c r="H22" s="17"/>
      <c r="I22" s="7" t="str">
        <f>C7</f>
        <v>TEKİRDAĞ (ZÜBEYDEHANIM)</v>
      </c>
      <c r="J22" s="9"/>
      <c r="K22" s="9"/>
      <c r="L22" s="7" t="str">
        <f>C3</f>
        <v>EDİRNE (UZUNKÖPRÜ)</v>
      </c>
      <c r="M22" s="93">
        <v>43299</v>
      </c>
      <c r="N22" s="86"/>
      <c r="O22" s="31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9.95" customHeight="1" x14ac:dyDescent="0.3">
      <c r="A23" s="26"/>
      <c r="B23" s="21" t="str">
        <f>C5</f>
        <v>KIRKLARELİ (MERKEZ)</v>
      </c>
      <c r="C23" s="8"/>
      <c r="D23" s="8"/>
      <c r="E23" s="7" t="str">
        <f>C8</f>
        <v>BAY</v>
      </c>
      <c r="F23" s="91"/>
      <c r="G23" s="51"/>
      <c r="H23" s="17"/>
      <c r="I23" s="7" t="str">
        <f>C5</f>
        <v>KIRKLARELİ (MERKEZ)</v>
      </c>
      <c r="J23" s="8"/>
      <c r="K23" s="8"/>
      <c r="L23" s="7" t="str">
        <f>C8</f>
        <v>BAY</v>
      </c>
      <c r="M23" s="91"/>
      <c r="N23" s="51"/>
      <c r="O23" s="32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customHeight="1" x14ac:dyDescent="0.3">
      <c r="A24" s="26"/>
      <c r="B24" s="22"/>
      <c r="C24" s="17"/>
      <c r="D24" s="17"/>
      <c r="E24" s="17"/>
      <c r="F24" s="92"/>
      <c r="G24" s="22"/>
      <c r="H24" s="17"/>
      <c r="I24" s="17"/>
      <c r="J24" s="17"/>
      <c r="K24" s="17"/>
      <c r="L24" s="17"/>
      <c r="M24" s="92"/>
      <c r="N24" s="22"/>
      <c r="O24" s="2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15.75" customHeight="1" x14ac:dyDescent="0.3">
      <c r="A25" s="26"/>
      <c r="B25" s="20" t="s">
        <v>144</v>
      </c>
      <c r="C25" s="115" t="s">
        <v>136</v>
      </c>
      <c r="D25" s="116"/>
      <c r="E25" s="18"/>
      <c r="F25" s="89" t="s">
        <v>137</v>
      </c>
      <c r="G25" s="54" t="s">
        <v>183</v>
      </c>
      <c r="H25" s="17"/>
      <c r="I25" s="15" t="s">
        <v>145</v>
      </c>
      <c r="J25" s="115" t="s">
        <v>136</v>
      </c>
      <c r="K25" s="116"/>
      <c r="L25" s="18"/>
      <c r="M25" s="89" t="s">
        <v>137</v>
      </c>
      <c r="N25" s="54" t="s">
        <v>183</v>
      </c>
      <c r="O25" s="3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19.95" customHeight="1" x14ac:dyDescent="0.3">
      <c r="A26" s="26"/>
      <c r="B26" s="21" t="str">
        <f>C5</f>
        <v>KIRKLARELİ (MERKEZ)</v>
      </c>
      <c r="C26" s="9"/>
      <c r="D26" s="9"/>
      <c r="E26" s="7" t="str">
        <f>C3</f>
        <v>EDİRNE (UZUNKÖPRÜ)</v>
      </c>
      <c r="F26" s="93">
        <v>43271</v>
      </c>
      <c r="G26" s="86"/>
      <c r="H26" s="17"/>
      <c r="I26" s="7" t="str">
        <f>C3</f>
        <v>EDİRNE (UZUNKÖPRÜ)</v>
      </c>
      <c r="J26" s="9"/>
      <c r="K26" s="9"/>
      <c r="L26" s="7" t="str">
        <f>C5</f>
        <v>KIRKLARELİ (MERKEZ)</v>
      </c>
      <c r="M26" s="93">
        <v>43306</v>
      </c>
      <c r="N26" s="86"/>
      <c r="O26" s="31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19.95" customHeight="1" x14ac:dyDescent="0.3">
      <c r="A27" s="26"/>
      <c r="B27" s="21" t="str">
        <f>C7</f>
        <v>TEKİRDAĞ (ZÜBEYDEHANIM)</v>
      </c>
      <c r="C27" s="9"/>
      <c r="D27" s="9"/>
      <c r="E27" s="7" t="str">
        <f>C6</f>
        <v>İSTANBUL (MALTEPE)</v>
      </c>
      <c r="F27" s="93">
        <v>43271</v>
      </c>
      <c r="G27" s="86"/>
      <c r="H27" s="17"/>
      <c r="I27" s="7" t="str">
        <f>C6</f>
        <v>İSTANBUL (MALTEPE)</v>
      </c>
      <c r="J27" s="9"/>
      <c r="K27" s="9"/>
      <c r="L27" s="7" t="str">
        <f>C7</f>
        <v>TEKİRDAĞ (ZÜBEYDEHANIM)</v>
      </c>
      <c r="M27" s="93">
        <v>43306</v>
      </c>
      <c r="N27" s="86"/>
      <c r="O27" s="31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9.95" customHeight="1" x14ac:dyDescent="0.3">
      <c r="A28" s="26"/>
      <c r="B28" s="21" t="str">
        <f>C4</f>
        <v>ÇANAKKALE (MERKEZ)</v>
      </c>
      <c r="C28" s="8"/>
      <c r="D28" s="8"/>
      <c r="E28" s="7" t="str">
        <f>C8</f>
        <v>BAY</v>
      </c>
      <c r="F28" s="91"/>
      <c r="G28" s="51"/>
      <c r="H28" s="17"/>
      <c r="I28" s="7" t="str">
        <f>C4</f>
        <v>ÇANAKKALE (MERKEZ)</v>
      </c>
      <c r="J28" s="8"/>
      <c r="K28" s="8"/>
      <c r="L28" s="7" t="str">
        <f>C8</f>
        <v>BAY</v>
      </c>
      <c r="M28" s="91"/>
      <c r="N28" s="51"/>
      <c r="O28" s="32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15.75" customHeight="1" x14ac:dyDescent="0.3">
      <c r="A29" s="26"/>
      <c r="B29" s="22"/>
      <c r="C29" s="17"/>
      <c r="D29" s="17"/>
      <c r="E29" s="17"/>
      <c r="F29" s="92"/>
      <c r="G29" s="22"/>
      <c r="H29" s="17"/>
      <c r="I29" s="17"/>
      <c r="J29" s="17"/>
      <c r="K29" s="17"/>
      <c r="L29" s="17"/>
      <c r="M29" s="92"/>
      <c r="N29" s="22"/>
      <c r="O29" s="2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15.75" customHeight="1" x14ac:dyDescent="0.3">
      <c r="A30" s="26"/>
      <c r="B30" s="20" t="s">
        <v>146</v>
      </c>
      <c r="C30" s="115" t="s">
        <v>136</v>
      </c>
      <c r="D30" s="116"/>
      <c r="E30" s="18"/>
      <c r="F30" s="89" t="s">
        <v>137</v>
      </c>
      <c r="G30" s="54" t="s">
        <v>183</v>
      </c>
      <c r="H30" s="17"/>
      <c r="I30" s="15" t="s">
        <v>147</v>
      </c>
      <c r="J30" s="115" t="s">
        <v>136</v>
      </c>
      <c r="K30" s="116"/>
      <c r="L30" s="18"/>
      <c r="M30" s="89" t="s">
        <v>137</v>
      </c>
      <c r="N30" s="54" t="s">
        <v>183</v>
      </c>
      <c r="O30" s="3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19.95" customHeight="1" x14ac:dyDescent="0.3">
      <c r="A31" s="26"/>
      <c r="B31" s="21" t="str">
        <f>C4</f>
        <v>ÇANAKKALE (MERKEZ)</v>
      </c>
      <c r="C31" s="9"/>
      <c r="D31" s="9"/>
      <c r="E31" s="7" t="str">
        <f>C7</f>
        <v>TEKİRDAĞ (ZÜBEYDEHANIM)</v>
      </c>
      <c r="F31" s="93">
        <v>43278</v>
      </c>
      <c r="G31" s="86"/>
      <c r="H31" s="17"/>
      <c r="I31" s="7" t="str">
        <f>C7</f>
        <v>TEKİRDAĞ (ZÜBEYDEHANIM)</v>
      </c>
      <c r="J31" s="9"/>
      <c r="K31" s="9"/>
      <c r="L31" s="7" t="str">
        <f>C4</f>
        <v>ÇANAKKALE (MERKEZ)</v>
      </c>
      <c r="M31" s="93">
        <v>43313</v>
      </c>
      <c r="N31" s="86"/>
      <c r="O31" s="31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19.95" customHeight="1" x14ac:dyDescent="0.3">
      <c r="A32" s="26"/>
      <c r="B32" s="21" t="str">
        <f>C6</f>
        <v>İSTANBUL (MALTEPE)</v>
      </c>
      <c r="C32" s="9"/>
      <c r="D32" s="9"/>
      <c r="E32" s="7" t="str">
        <f>C5</f>
        <v>KIRKLARELİ (MERKEZ)</v>
      </c>
      <c r="F32" s="93">
        <v>43278</v>
      </c>
      <c r="G32" s="86"/>
      <c r="H32" s="17"/>
      <c r="I32" s="7" t="str">
        <f>C5</f>
        <v>KIRKLARELİ (MERKEZ)</v>
      </c>
      <c r="J32" s="9"/>
      <c r="K32" s="9"/>
      <c r="L32" s="7" t="str">
        <f>C6</f>
        <v>İSTANBUL (MALTEPE)</v>
      </c>
      <c r="M32" s="93">
        <v>43313</v>
      </c>
      <c r="N32" s="86"/>
      <c r="O32" s="31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9.95" customHeight="1" x14ac:dyDescent="0.3">
      <c r="A33" s="26"/>
      <c r="B33" s="21" t="str">
        <f>C3</f>
        <v>EDİRNE (UZUNKÖPRÜ)</v>
      </c>
      <c r="C33" s="8"/>
      <c r="D33" s="8"/>
      <c r="E33" s="7" t="str">
        <f>C8</f>
        <v>BAY</v>
      </c>
      <c r="F33" s="91"/>
      <c r="G33" s="51"/>
      <c r="H33" s="17"/>
      <c r="I33" s="7" t="str">
        <f>C3</f>
        <v>EDİRNE (UZUNKÖPRÜ)</v>
      </c>
      <c r="J33" s="8"/>
      <c r="K33" s="8"/>
      <c r="L33" s="7" t="str">
        <f>C8</f>
        <v>BAY</v>
      </c>
      <c r="M33" s="91"/>
      <c r="N33" s="51"/>
      <c r="O33" s="32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.75" customHeight="1" x14ac:dyDescent="0.3">
      <c r="A34" s="25"/>
      <c r="B34" s="23"/>
      <c r="C34" s="16"/>
      <c r="D34" s="16"/>
      <c r="E34" s="16"/>
      <c r="F34" s="94"/>
      <c r="G34" s="16"/>
      <c r="H34" s="16"/>
      <c r="I34" s="16"/>
      <c r="J34" s="16"/>
      <c r="K34" s="16"/>
      <c r="L34" s="16"/>
      <c r="M34" s="94"/>
      <c r="N34" s="16"/>
      <c r="O34" s="16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.75" customHeight="1" x14ac:dyDescent="0.3">
      <c r="A35" s="25"/>
      <c r="B35" s="23"/>
      <c r="C35" s="16"/>
      <c r="D35" s="16"/>
      <c r="E35" s="16"/>
      <c r="F35" s="94"/>
      <c r="G35" s="16"/>
      <c r="H35" s="16"/>
      <c r="I35" s="16"/>
      <c r="J35" s="16"/>
      <c r="K35" s="16"/>
      <c r="L35" s="16"/>
      <c r="M35" s="94"/>
      <c r="N35" s="16"/>
      <c r="O35" s="16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5.75" customHeight="1" x14ac:dyDescent="0.3"/>
    <row r="37" spans="1:30" ht="15.75" customHeight="1" x14ac:dyDescent="0.3"/>
    <row r="38" spans="1:30" ht="15.75" customHeight="1" x14ac:dyDescent="0.3"/>
    <row r="39" spans="1:30" ht="15.75" customHeight="1" x14ac:dyDescent="0.3"/>
    <row r="40" spans="1:30" ht="15.75" customHeight="1" x14ac:dyDescent="0.3"/>
    <row r="41" spans="1:30" ht="15.75" customHeight="1" x14ac:dyDescent="0.3"/>
    <row r="42" spans="1:30" ht="15.75" customHeight="1" x14ac:dyDescent="0.3"/>
    <row r="43" spans="1:30" ht="15.75" customHeight="1" x14ac:dyDescent="0.3"/>
    <row r="44" spans="1:30" ht="15.75" customHeight="1" x14ac:dyDescent="0.3"/>
    <row r="45" spans="1:30" ht="15.75" customHeight="1" x14ac:dyDescent="0.3"/>
    <row r="46" spans="1:30" ht="15.75" customHeight="1" x14ac:dyDescent="0.3"/>
    <row r="47" spans="1:30" ht="15.75" customHeight="1" x14ac:dyDescent="0.3"/>
    <row r="48" spans="1:3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</sheetData>
  <sheetProtection algorithmName="SHA-512" hashValue="dbwgK1mYyoMuA4XMJowghWqDMzX781YCWPMpHTbAg5/FjRInQGpde0O7hayT0S3833e1bX0iLmTqZQCTydCuBg==" saltValue="W3/46JVJatlW7KaQmx7opw==" spinCount="100000" sheet="1" objects="1" scenarios="1"/>
  <mergeCells count="20">
    <mergeCell ref="C25:D25"/>
    <mergeCell ref="J25:K25"/>
    <mergeCell ref="B9:H9"/>
    <mergeCell ref="I9:M9"/>
    <mergeCell ref="C10:D10"/>
    <mergeCell ref="J10:K10"/>
    <mergeCell ref="B1:M1"/>
    <mergeCell ref="C2:K2"/>
    <mergeCell ref="C30:D30"/>
    <mergeCell ref="J30:K30"/>
    <mergeCell ref="C3:K3"/>
    <mergeCell ref="C4:K4"/>
    <mergeCell ref="C5:K5"/>
    <mergeCell ref="C6:K6"/>
    <mergeCell ref="C7:K7"/>
    <mergeCell ref="C8:K8"/>
    <mergeCell ref="C15:D15"/>
    <mergeCell ref="J15:K15"/>
    <mergeCell ref="C20:D20"/>
    <mergeCell ref="J20:K20"/>
  </mergeCells>
  <printOptions horizontalCentered="1" verticalCentered="1"/>
  <pageMargins left="0.15748031496062992" right="0.15748031496062992" top="0.27559055118110237" bottom="0.19685039370078741" header="0" footer="0"/>
  <pageSetup scale="86" orientation="landscape" r:id="rId1"/>
  <colBreaks count="1" manualBreakCount="1">
    <brk id="15" max="3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showGridLines="0" zoomScaleNormal="100" workbookViewId="0">
      <selection activeCell="G14" sqref="G14"/>
    </sheetView>
  </sheetViews>
  <sheetFormatPr defaultColWidth="14.44140625" defaultRowHeight="15" customHeight="1" x14ac:dyDescent="0.3"/>
  <cols>
    <col min="1" max="1" width="2.77734375" style="49" customWidth="1"/>
    <col min="2" max="2" width="22.77734375" style="49" customWidth="1"/>
    <col min="3" max="4" width="3.77734375" style="49" customWidth="1"/>
    <col min="5" max="5" width="22.77734375" style="49" customWidth="1"/>
    <col min="6" max="6" width="8.77734375" style="60" customWidth="1"/>
    <col min="7" max="7" width="13.77734375" style="49" customWidth="1"/>
    <col min="8" max="8" width="1.77734375" style="49" customWidth="1"/>
    <col min="9" max="9" width="22.77734375" style="49" customWidth="1"/>
    <col min="10" max="11" width="3.77734375" style="49" customWidth="1"/>
    <col min="12" max="12" width="22.77734375" style="49" customWidth="1"/>
    <col min="13" max="13" width="8.77734375" style="60" customWidth="1"/>
    <col min="14" max="14" width="13.77734375" style="49" customWidth="1"/>
    <col min="15" max="15" width="1.77734375" style="49" customWidth="1"/>
    <col min="16" max="16" width="24" style="49" bestFit="1" customWidth="1"/>
    <col min="17" max="17" width="6.33203125" style="49" customWidth="1"/>
    <col min="18" max="18" width="7.109375" style="49" customWidth="1"/>
    <col min="19" max="19" width="10.5546875" style="49" customWidth="1"/>
    <col min="20" max="20" width="11.77734375" style="49" customWidth="1"/>
    <col min="21" max="21" width="8.5546875" style="49" hidden="1" customWidth="1"/>
    <col min="22" max="23" width="8.109375" style="49" hidden="1" customWidth="1"/>
    <col min="24" max="29" width="8.5546875" style="49" hidden="1" customWidth="1"/>
    <col min="30" max="30" width="9.6640625" style="49" hidden="1" customWidth="1"/>
    <col min="31" max="16384" width="14.44140625" style="49"/>
  </cols>
  <sheetData>
    <row r="1" spans="1:30" ht="21.6" thickBot="1" x14ac:dyDescent="0.35">
      <c r="A1" s="24"/>
      <c r="B1" s="124" t="s">
        <v>194</v>
      </c>
      <c r="C1" s="125"/>
      <c r="D1" s="125"/>
      <c r="E1" s="125"/>
      <c r="F1" s="125"/>
      <c r="G1" s="126"/>
      <c r="H1" s="125"/>
      <c r="I1" s="125"/>
      <c r="J1" s="125"/>
      <c r="K1" s="125"/>
      <c r="L1" s="125"/>
      <c r="M1" s="127"/>
      <c r="N1" s="52"/>
      <c r="O1" s="27"/>
      <c r="P1" s="11" t="s">
        <v>195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16.2" thickBot="1" x14ac:dyDescent="0.35">
      <c r="A2" s="25"/>
      <c r="B2" s="47" t="s">
        <v>177</v>
      </c>
      <c r="C2" s="130" t="s">
        <v>131</v>
      </c>
      <c r="D2" s="131"/>
      <c r="E2" s="131"/>
      <c r="F2" s="131"/>
      <c r="G2" s="131"/>
      <c r="H2" s="131"/>
      <c r="I2" s="131"/>
      <c r="J2" s="131"/>
      <c r="K2" s="132"/>
      <c r="L2" s="35"/>
      <c r="M2" s="61"/>
      <c r="N2" s="48"/>
      <c r="O2" s="27"/>
      <c r="P2" s="40" t="s">
        <v>131</v>
      </c>
      <c r="Q2" s="41" t="s">
        <v>166</v>
      </c>
      <c r="R2" s="41" t="s">
        <v>168</v>
      </c>
      <c r="S2" s="41" t="s">
        <v>167</v>
      </c>
      <c r="T2" s="41" t="s">
        <v>169</v>
      </c>
      <c r="U2" s="41" t="s">
        <v>135</v>
      </c>
      <c r="V2" s="41" t="s">
        <v>170</v>
      </c>
      <c r="W2" s="41" t="s">
        <v>171</v>
      </c>
      <c r="X2" s="41" t="s">
        <v>144</v>
      </c>
      <c r="Y2" s="41" t="s">
        <v>146</v>
      </c>
      <c r="Z2" s="41" t="s">
        <v>139</v>
      </c>
      <c r="AA2" s="41" t="s">
        <v>141</v>
      </c>
      <c r="AB2" s="41" t="s">
        <v>143</v>
      </c>
      <c r="AC2" s="41" t="s">
        <v>145</v>
      </c>
      <c r="AD2" s="41" t="s">
        <v>147</v>
      </c>
    </row>
    <row r="3" spans="1:30" ht="15.6" x14ac:dyDescent="0.3">
      <c r="A3" s="26"/>
      <c r="B3" s="46">
        <v>1</v>
      </c>
      <c r="C3" s="145" t="s">
        <v>188</v>
      </c>
      <c r="D3" s="146"/>
      <c r="E3" s="146"/>
      <c r="F3" s="146"/>
      <c r="G3" s="146"/>
      <c r="H3" s="146"/>
      <c r="I3" s="146"/>
      <c r="J3" s="146"/>
      <c r="K3" s="147"/>
      <c r="L3" s="36"/>
      <c r="M3" s="62"/>
      <c r="N3" s="37"/>
      <c r="O3" s="27"/>
      <c r="P3" s="42" t="s">
        <v>175</v>
      </c>
      <c r="Q3" s="13">
        <f>SUM(U3:AD3)</f>
        <v>0</v>
      </c>
      <c r="R3" s="14">
        <f>SUM((S3)-(T3))</f>
        <v>0</v>
      </c>
      <c r="S3" s="14">
        <f>SUM(C11,D17,C22,D26,C33,K11,J17,K22,J26,K33)</f>
        <v>0</v>
      </c>
      <c r="T3" s="14">
        <f>SUM(D11,C17,D22,C26,D33,J11,K17,J22,K26,J33)</f>
        <v>0</v>
      </c>
      <c r="U3" s="14">
        <f>IF(C11&gt;D11,1,0)</f>
        <v>0</v>
      </c>
      <c r="V3" s="14">
        <f>IF(D17&gt;C17,1,0)</f>
        <v>0</v>
      </c>
      <c r="W3" s="14">
        <f>IF(C22&gt;D22,1,0)</f>
        <v>0</v>
      </c>
      <c r="X3" s="14">
        <f>IF(D26&gt;C26,1,0)</f>
        <v>0</v>
      </c>
      <c r="Y3" s="14">
        <f>IF(C33&gt;D33,1,0)</f>
        <v>0</v>
      </c>
      <c r="Z3" s="14">
        <f>IF(K11&gt;J11,1,0)</f>
        <v>0</v>
      </c>
      <c r="AA3" s="14">
        <f>IF(J17&gt;K17,1,0)</f>
        <v>0</v>
      </c>
      <c r="AB3" s="14">
        <f>IF(K22&gt;J22,1,0)</f>
        <v>0</v>
      </c>
      <c r="AC3" s="14">
        <f>IF(J26&gt;K26,1,0)</f>
        <v>0</v>
      </c>
      <c r="AD3" s="14">
        <f>IF(K33&gt;J33,1,0)</f>
        <v>0</v>
      </c>
    </row>
    <row r="4" spans="1:30" ht="15.6" x14ac:dyDescent="0.3">
      <c r="A4" s="26"/>
      <c r="B4" s="45">
        <v>2</v>
      </c>
      <c r="C4" s="142" t="s">
        <v>192</v>
      </c>
      <c r="D4" s="143"/>
      <c r="E4" s="143"/>
      <c r="F4" s="143"/>
      <c r="G4" s="143"/>
      <c r="H4" s="143"/>
      <c r="I4" s="143"/>
      <c r="J4" s="143"/>
      <c r="K4" s="144"/>
      <c r="L4" s="36"/>
      <c r="M4" s="62"/>
      <c r="N4" s="37"/>
      <c r="O4" s="27"/>
      <c r="P4" s="42" t="s">
        <v>174</v>
      </c>
      <c r="Q4" s="13">
        <f t="shared" ref="Q4:Q7" si="0">SUM(U4:AD4)</f>
        <v>0</v>
      </c>
      <c r="R4" s="14">
        <f t="shared" ref="R4:R7" si="1">SUM((S4)-(T4))</f>
        <v>0</v>
      </c>
      <c r="S4" s="14">
        <f>SUM(D12,C17,D21,C28,C31,J12,K17,J21,K28,K31)</f>
        <v>0</v>
      </c>
      <c r="T4" s="14">
        <f>SUM(C12,D17,C21,D28,D31,K12,J17,K21,J28,J31)</f>
        <v>0</v>
      </c>
      <c r="U4" s="14">
        <f>IF(D12&gt;C12,1,0)</f>
        <v>0</v>
      </c>
      <c r="V4" s="14">
        <f>IF(C17&gt;D17,1,0)</f>
        <v>0</v>
      </c>
      <c r="W4" s="14">
        <f>IF(D21&gt;C21,1,0)</f>
        <v>0</v>
      </c>
      <c r="X4" s="14">
        <f>IF(C28&gt;D28,1,0)</f>
        <v>0</v>
      </c>
      <c r="Y4" s="14">
        <f>IF(C31&gt;D31,1,0)</f>
        <v>0</v>
      </c>
      <c r="Z4" s="14">
        <f>IF(J12&gt;K12,1,0)</f>
        <v>0</v>
      </c>
      <c r="AA4" s="14">
        <f>IF(K17&gt;J17,1,0)</f>
        <v>0</v>
      </c>
      <c r="AB4" s="14">
        <f>IF(J21&gt;K21,1,0)</f>
        <v>0</v>
      </c>
      <c r="AC4" s="14">
        <f>IF(K28&gt;J28,1,0)</f>
        <v>0</v>
      </c>
      <c r="AD4" s="14">
        <f>IF(K31&gt;J31,1,0)</f>
        <v>0</v>
      </c>
    </row>
    <row r="5" spans="1:30" ht="15.6" x14ac:dyDescent="0.3">
      <c r="A5" s="26"/>
      <c r="B5" s="45">
        <v>3</v>
      </c>
      <c r="C5" s="142" t="s">
        <v>189</v>
      </c>
      <c r="D5" s="143"/>
      <c r="E5" s="143"/>
      <c r="F5" s="143"/>
      <c r="G5" s="143"/>
      <c r="H5" s="143"/>
      <c r="I5" s="143"/>
      <c r="J5" s="143"/>
      <c r="K5" s="144"/>
      <c r="L5" s="36"/>
      <c r="M5" s="62"/>
      <c r="N5" s="37"/>
      <c r="O5" s="27"/>
      <c r="P5" s="42" t="s">
        <v>172</v>
      </c>
      <c r="Q5" s="13">
        <f t="shared" si="0"/>
        <v>0</v>
      </c>
      <c r="R5" s="14">
        <f t="shared" si="1"/>
        <v>0</v>
      </c>
      <c r="S5" s="14">
        <f>SUM(C12,D16,C23,C26,D32,K12,J16,K23,K26,J32)</f>
        <v>0</v>
      </c>
      <c r="T5" s="14">
        <f>SUM(D12,C16,D23,D26,C32,J12,K16,J23,J26,K32)</f>
        <v>0</v>
      </c>
      <c r="U5" s="14">
        <f>IF(C12&gt;D12,1,0)</f>
        <v>0</v>
      </c>
      <c r="V5" s="14">
        <f>IF(D16&gt;C16,1,0)</f>
        <v>0</v>
      </c>
      <c r="W5" s="14">
        <f>IF(C23&gt;D23,1,0)</f>
        <v>0</v>
      </c>
      <c r="X5" s="14">
        <f>IF(C26&gt;D26,1,0)</f>
        <v>0</v>
      </c>
      <c r="Y5" s="14">
        <f>IF(D32&gt;C32,1,0)</f>
        <v>0</v>
      </c>
      <c r="Z5" s="14">
        <f>IF(K12&gt;J12,1,0)</f>
        <v>0</v>
      </c>
      <c r="AA5" s="14">
        <f>IF(J16&gt;K16,1,0)</f>
        <v>0</v>
      </c>
      <c r="AB5" s="14">
        <f>IF(K23&gt;J23,1,0)</f>
        <v>0</v>
      </c>
      <c r="AC5" s="14">
        <f>IF(K26&gt;J26,1,0)</f>
        <v>0</v>
      </c>
      <c r="AD5" s="14">
        <f>IF(J32&gt;K32,1,0)</f>
        <v>0</v>
      </c>
    </row>
    <row r="6" spans="1:30" ht="15.6" x14ac:dyDescent="0.3">
      <c r="A6" s="26"/>
      <c r="B6" s="45">
        <v>4</v>
      </c>
      <c r="C6" s="142" t="s">
        <v>190</v>
      </c>
      <c r="D6" s="143"/>
      <c r="E6" s="143"/>
      <c r="F6" s="143"/>
      <c r="G6" s="143"/>
      <c r="H6" s="143"/>
      <c r="I6" s="143"/>
      <c r="J6" s="143"/>
      <c r="K6" s="144"/>
      <c r="L6" s="36"/>
      <c r="M6" s="62"/>
      <c r="N6" s="37"/>
      <c r="O6" s="27"/>
      <c r="P6" s="42" t="s">
        <v>173</v>
      </c>
      <c r="Q6" s="13">
        <f t="shared" si="0"/>
        <v>0</v>
      </c>
      <c r="R6" s="14">
        <f t="shared" si="1"/>
        <v>0</v>
      </c>
      <c r="S6" s="14">
        <f>SUM(D11,C18,C21,D27,C32,J11,K18,K21,J27,K32)</f>
        <v>0</v>
      </c>
      <c r="T6" s="14">
        <f>SUM(C11,D18,D21,C27,D32,K11,J18,J21,K27,J32)</f>
        <v>0</v>
      </c>
      <c r="U6" s="14">
        <f>IF(D11&gt;C11,1,0)</f>
        <v>0</v>
      </c>
      <c r="V6" s="14">
        <f>IF(C18&gt;D18,1,0)</f>
        <v>0</v>
      </c>
      <c r="W6" s="14">
        <f>IF(C21&gt;D21,1,0)</f>
        <v>0</v>
      </c>
      <c r="X6" s="14">
        <f>IF(D27&gt;C27,1,0)</f>
        <v>0</v>
      </c>
      <c r="Y6" s="14">
        <f>IF(C32&gt;D32,1,0)</f>
        <v>0</v>
      </c>
      <c r="Z6" s="14">
        <f>IF(J11&gt;K11,1,0)</f>
        <v>0</v>
      </c>
      <c r="AA6" s="14">
        <f>IF(K18&gt;J18,1,0)</f>
        <v>0</v>
      </c>
      <c r="AB6" s="14">
        <f>IF(K21&gt;J21,1,0)</f>
        <v>0</v>
      </c>
      <c r="AC6" s="14">
        <f>IF(J27&gt;K27,1,0)</f>
        <v>0</v>
      </c>
      <c r="AD6" s="14">
        <f>IF(K32&gt;J32,1,0)</f>
        <v>0</v>
      </c>
    </row>
    <row r="7" spans="1:30" ht="15.6" x14ac:dyDescent="0.3">
      <c r="A7" s="26"/>
      <c r="B7" s="45">
        <v>5</v>
      </c>
      <c r="C7" s="142" t="s">
        <v>191</v>
      </c>
      <c r="D7" s="143"/>
      <c r="E7" s="143"/>
      <c r="F7" s="143"/>
      <c r="G7" s="143"/>
      <c r="H7" s="143"/>
      <c r="I7" s="143"/>
      <c r="J7" s="143"/>
      <c r="K7" s="144"/>
      <c r="L7" s="36"/>
      <c r="M7" s="62"/>
      <c r="N7" s="37"/>
      <c r="O7" s="27"/>
      <c r="P7" s="42" t="s">
        <v>176</v>
      </c>
      <c r="Q7" s="13">
        <f t="shared" si="0"/>
        <v>0</v>
      </c>
      <c r="R7" s="14">
        <f t="shared" si="1"/>
        <v>0</v>
      </c>
      <c r="S7" s="14">
        <f>SUM(C13,C16,D22,C27,D31,K13,K16,J22,K27,J31)</f>
        <v>0</v>
      </c>
      <c r="T7" s="14">
        <f>SUM(D13,D16,C22,D27,C31,J13,J16,K22,J27,K31)</f>
        <v>0</v>
      </c>
      <c r="U7" s="14">
        <f>IF(C13&gt;D13,1,0)</f>
        <v>0</v>
      </c>
      <c r="V7" s="14">
        <f>IF(C16&gt;D16,1,0)</f>
        <v>0</v>
      </c>
      <c r="W7" s="14">
        <f>IF(D22&gt;C22,1,0)</f>
        <v>0</v>
      </c>
      <c r="X7" s="14">
        <f>IF(C27&gt;D27,1,0)</f>
        <v>0</v>
      </c>
      <c r="Y7" s="14">
        <f>IF(D31&gt;C31,1,0)</f>
        <v>0</v>
      </c>
      <c r="Z7" s="14">
        <f>IF(K13&gt;J13,1,0)</f>
        <v>0</v>
      </c>
      <c r="AA7" s="14">
        <f>IF(K16&gt;J16,1,0)</f>
        <v>0</v>
      </c>
      <c r="AB7" s="14">
        <f>IF(J22&gt;K22,1,0)</f>
        <v>0</v>
      </c>
      <c r="AC7" s="14">
        <f>IF(K27&gt;J27,1,0)</f>
        <v>0</v>
      </c>
      <c r="AD7" s="14">
        <f>IF(J31&gt;K31,1,0)</f>
        <v>0</v>
      </c>
    </row>
    <row r="8" spans="1:30" thickBot="1" x14ac:dyDescent="0.35">
      <c r="A8" s="26"/>
      <c r="B8" s="45">
        <v>6</v>
      </c>
      <c r="C8" s="148" t="s">
        <v>132</v>
      </c>
      <c r="D8" s="149"/>
      <c r="E8" s="149"/>
      <c r="F8" s="149"/>
      <c r="G8" s="149"/>
      <c r="H8" s="149"/>
      <c r="I8" s="149"/>
      <c r="J8" s="149"/>
      <c r="K8" s="150"/>
      <c r="L8" s="36"/>
      <c r="M8" s="62"/>
      <c r="N8" s="37"/>
      <c r="O8" s="28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5.6" x14ac:dyDescent="0.3">
      <c r="A9" s="26"/>
      <c r="B9" s="121" t="s">
        <v>133</v>
      </c>
      <c r="C9" s="122"/>
      <c r="D9" s="122"/>
      <c r="E9" s="122"/>
      <c r="F9" s="122"/>
      <c r="G9" s="122"/>
      <c r="H9" s="123"/>
      <c r="I9" s="119" t="s">
        <v>134</v>
      </c>
      <c r="J9" s="120"/>
      <c r="K9" s="120"/>
      <c r="L9" s="120"/>
      <c r="M9" s="120"/>
      <c r="N9" s="50"/>
      <c r="O9" s="2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5.6" x14ac:dyDescent="0.3">
      <c r="A10" s="26"/>
      <c r="B10" s="20" t="s">
        <v>135</v>
      </c>
      <c r="C10" s="115" t="s">
        <v>136</v>
      </c>
      <c r="D10" s="116"/>
      <c r="E10" s="18"/>
      <c r="F10" s="63" t="s">
        <v>137</v>
      </c>
      <c r="G10" s="54" t="s">
        <v>183</v>
      </c>
      <c r="H10" s="17" t="s">
        <v>138</v>
      </c>
      <c r="I10" s="15" t="s">
        <v>139</v>
      </c>
      <c r="J10" s="115" t="s">
        <v>136</v>
      </c>
      <c r="K10" s="116"/>
      <c r="L10" s="18"/>
      <c r="M10" s="63" t="s">
        <v>137</v>
      </c>
      <c r="N10" s="54" t="s">
        <v>183</v>
      </c>
      <c r="O10" s="3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9.95" customHeight="1" x14ac:dyDescent="0.3">
      <c r="A11" s="26"/>
      <c r="B11" s="33" t="str">
        <f>C3</f>
        <v>BALIKESİR (MERKEZ)</v>
      </c>
      <c r="C11" s="9"/>
      <c r="D11" s="9"/>
      <c r="E11" s="34" t="str">
        <f>C6</f>
        <v>YALOVA (ÇINARCIK)</v>
      </c>
      <c r="F11" s="55">
        <v>43215</v>
      </c>
      <c r="G11" s="53"/>
      <c r="H11" s="17"/>
      <c r="I11" s="7" t="str">
        <f>C6</f>
        <v>YALOVA (ÇINARCIK)</v>
      </c>
      <c r="J11" s="9"/>
      <c r="K11" s="9"/>
      <c r="L11" s="7" t="str">
        <f>C3</f>
        <v>BALIKESİR (MERKEZ)</v>
      </c>
      <c r="M11" s="55">
        <v>43285</v>
      </c>
      <c r="N11" s="53"/>
      <c r="O11" s="3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19.95" customHeight="1" x14ac:dyDescent="0.3">
      <c r="A12" s="26"/>
      <c r="B12" s="33" t="str">
        <f>C5</f>
        <v>BİLECİK (MERKEZ)</v>
      </c>
      <c r="C12" s="9"/>
      <c r="D12" s="9"/>
      <c r="E12" s="34" t="str">
        <f>C4</f>
        <v>BURSA (BÜYÜKŞEHİR BLD)</v>
      </c>
      <c r="F12" s="55">
        <v>43215</v>
      </c>
      <c r="G12" s="53"/>
      <c r="H12" s="17"/>
      <c r="I12" s="7" t="str">
        <f>C4</f>
        <v>BURSA (BÜYÜKŞEHİR BLD)</v>
      </c>
      <c r="J12" s="9"/>
      <c r="K12" s="9"/>
      <c r="L12" s="7" t="str">
        <f>C5</f>
        <v>BİLECİK (MERKEZ)</v>
      </c>
      <c r="M12" s="55">
        <v>43285</v>
      </c>
      <c r="N12" s="53"/>
      <c r="O12" s="3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9.95" customHeight="1" x14ac:dyDescent="0.3">
      <c r="A13" s="26"/>
      <c r="B13" s="33" t="str">
        <f>C7</f>
        <v>KOCAELİ (GÖLCÜK)</v>
      </c>
      <c r="C13" s="8"/>
      <c r="D13" s="8"/>
      <c r="E13" s="7" t="str">
        <f>C8</f>
        <v>BAY</v>
      </c>
      <c r="F13" s="56"/>
      <c r="G13" s="51"/>
      <c r="H13" s="17"/>
      <c r="I13" s="7" t="str">
        <f>C7</f>
        <v>KOCAELİ (GÖLCÜK)</v>
      </c>
      <c r="J13" s="8"/>
      <c r="K13" s="8"/>
      <c r="L13" s="7" t="str">
        <f>C8</f>
        <v>BAY</v>
      </c>
      <c r="M13" s="56"/>
      <c r="N13" s="51"/>
      <c r="O13" s="32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4.4" x14ac:dyDescent="0.3">
      <c r="A14" s="26"/>
      <c r="B14" s="22"/>
      <c r="C14" s="17"/>
      <c r="D14" s="17"/>
      <c r="E14" s="17"/>
      <c r="F14" s="57"/>
      <c r="G14" s="22"/>
      <c r="H14" s="17"/>
      <c r="I14" s="17"/>
      <c r="J14" s="17"/>
      <c r="K14" s="17"/>
      <c r="L14" s="17"/>
      <c r="M14" s="57"/>
      <c r="N14" s="22"/>
      <c r="O14" s="2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5.6" x14ac:dyDescent="0.3">
      <c r="A15" s="26"/>
      <c r="B15" s="20" t="s">
        <v>140</v>
      </c>
      <c r="C15" s="115" t="s">
        <v>136</v>
      </c>
      <c r="D15" s="116"/>
      <c r="E15" s="18"/>
      <c r="F15" s="63" t="s">
        <v>137</v>
      </c>
      <c r="G15" s="54" t="s">
        <v>183</v>
      </c>
      <c r="H15" s="17"/>
      <c r="I15" s="15" t="s">
        <v>141</v>
      </c>
      <c r="J15" s="115" t="s">
        <v>136</v>
      </c>
      <c r="K15" s="116"/>
      <c r="L15" s="18"/>
      <c r="M15" s="63" t="s">
        <v>137</v>
      </c>
      <c r="N15" s="54" t="s">
        <v>183</v>
      </c>
      <c r="O15" s="3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9.95" customHeight="1" x14ac:dyDescent="0.3">
      <c r="A16" s="26"/>
      <c r="B16" s="21" t="str">
        <f>C7</f>
        <v>KOCAELİ (GÖLCÜK)</v>
      </c>
      <c r="C16" s="9"/>
      <c r="D16" s="9"/>
      <c r="E16" s="7" t="str">
        <f>C5</f>
        <v>BİLECİK (MERKEZ)</v>
      </c>
      <c r="F16" s="58">
        <v>43222</v>
      </c>
      <c r="G16" s="53"/>
      <c r="H16" s="17"/>
      <c r="I16" s="7" t="str">
        <f>C5</f>
        <v>BİLECİK (MERKEZ)</v>
      </c>
      <c r="J16" s="9"/>
      <c r="K16" s="9"/>
      <c r="L16" s="7" t="str">
        <f>C7</f>
        <v>KOCAELİ (GÖLCÜK)</v>
      </c>
      <c r="M16" s="58">
        <v>43292</v>
      </c>
      <c r="N16" s="53"/>
      <c r="O16" s="31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9.95" customHeight="1" x14ac:dyDescent="0.3">
      <c r="A17" s="26"/>
      <c r="B17" s="21" t="str">
        <f>C4</f>
        <v>BURSA (BÜYÜKŞEHİR BLD)</v>
      </c>
      <c r="C17" s="9"/>
      <c r="D17" s="9"/>
      <c r="E17" s="7" t="str">
        <f>C3</f>
        <v>BALIKESİR (MERKEZ)</v>
      </c>
      <c r="F17" s="58">
        <v>43222</v>
      </c>
      <c r="G17" s="53"/>
      <c r="H17" s="17"/>
      <c r="I17" s="7" t="s">
        <v>7</v>
      </c>
      <c r="J17" s="9"/>
      <c r="K17" s="9"/>
      <c r="L17" s="7" t="str">
        <f>C4</f>
        <v>BURSA (BÜYÜKŞEHİR BLD)</v>
      </c>
      <c r="M17" s="58">
        <v>43292</v>
      </c>
      <c r="N17" s="53"/>
      <c r="O17" s="31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9.95" customHeight="1" x14ac:dyDescent="0.3">
      <c r="A18" s="26"/>
      <c r="B18" s="21" t="str">
        <f>C6</f>
        <v>YALOVA (ÇINARCIK)</v>
      </c>
      <c r="C18" s="8"/>
      <c r="D18" s="8"/>
      <c r="E18" s="7" t="str">
        <f>C8</f>
        <v>BAY</v>
      </c>
      <c r="F18" s="56"/>
      <c r="G18" s="51"/>
      <c r="H18" s="17"/>
      <c r="I18" s="7" t="str">
        <f>C6</f>
        <v>YALOVA (ÇINARCIK)</v>
      </c>
      <c r="J18" s="8"/>
      <c r="K18" s="8"/>
      <c r="L18" s="7" t="str">
        <f>C8</f>
        <v>BAY</v>
      </c>
      <c r="M18" s="56"/>
      <c r="N18" s="51"/>
      <c r="O18" s="32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4.4" x14ac:dyDescent="0.3">
      <c r="A19" s="26"/>
      <c r="B19" s="22"/>
      <c r="C19" s="17"/>
      <c r="D19" s="17"/>
      <c r="E19" s="17"/>
      <c r="F19" s="57"/>
      <c r="G19" s="22"/>
      <c r="H19" s="17"/>
      <c r="I19" s="17"/>
      <c r="J19" s="17"/>
      <c r="K19" s="17"/>
      <c r="L19" s="17"/>
      <c r="M19" s="57"/>
      <c r="N19" s="22"/>
      <c r="O19" s="2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6" x14ac:dyDescent="0.3">
      <c r="A20" s="26"/>
      <c r="B20" s="20" t="s">
        <v>142</v>
      </c>
      <c r="C20" s="115" t="s">
        <v>136</v>
      </c>
      <c r="D20" s="116"/>
      <c r="E20" s="18"/>
      <c r="F20" s="63" t="s">
        <v>137</v>
      </c>
      <c r="G20" s="54" t="s">
        <v>183</v>
      </c>
      <c r="H20" s="17"/>
      <c r="I20" s="15" t="s">
        <v>143</v>
      </c>
      <c r="J20" s="115" t="s">
        <v>136</v>
      </c>
      <c r="K20" s="116"/>
      <c r="L20" s="18"/>
      <c r="M20" s="63" t="s">
        <v>137</v>
      </c>
      <c r="N20" s="54" t="s">
        <v>183</v>
      </c>
      <c r="O20" s="3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9.95" customHeight="1" x14ac:dyDescent="0.3">
      <c r="A21" s="26"/>
      <c r="B21" s="21" t="str">
        <f>C6</f>
        <v>YALOVA (ÇINARCIK)</v>
      </c>
      <c r="C21" s="9"/>
      <c r="D21" s="9"/>
      <c r="E21" s="7" t="str">
        <f>C4</f>
        <v>BURSA (BÜYÜKŞEHİR BLD)</v>
      </c>
      <c r="F21" s="58">
        <v>43229</v>
      </c>
      <c r="G21" s="53"/>
      <c r="H21" s="17"/>
      <c r="I21" s="7" t="str">
        <f>C4</f>
        <v>BURSA (BÜYÜKŞEHİR BLD)</v>
      </c>
      <c r="J21" s="9"/>
      <c r="K21" s="9"/>
      <c r="L21" s="7" t="str">
        <f>C6</f>
        <v>YALOVA (ÇINARCIK)</v>
      </c>
      <c r="M21" s="58">
        <v>43299</v>
      </c>
      <c r="N21" s="53"/>
      <c r="O21" s="31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19.95" customHeight="1" x14ac:dyDescent="0.3">
      <c r="A22" s="26"/>
      <c r="B22" s="21" t="str">
        <f>C3</f>
        <v>BALIKESİR (MERKEZ)</v>
      </c>
      <c r="C22" s="9"/>
      <c r="D22" s="9"/>
      <c r="E22" s="7" t="str">
        <f>C7</f>
        <v>KOCAELİ (GÖLCÜK)</v>
      </c>
      <c r="F22" s="58">
        <v>43229</v>
      </c>
      <c r="G22" s="53"/>
      <c r="H22" s="17"/>
      <c r="I22" s="7" t="str">
        <f>C7</f>
        <v>KOCAELİ (GÖLCÜK)</v>
      </c>
      <c r="J22" s="9"/>
      <c r="K22" s="9"/>
      <c r="L22" s="7" t="str">
        <f>C3</f>
        <v>BALIKESİR (MERKEZ)</v>
      </c>
      <c r="M22" s="58">
        <v>43299</v>
      </c>
      <c r="N22" s="53"/>
      <c r="O22" s="31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9.95" customHeight="1" x14ac:dyDescent="0.3">
      <c r="A23" s="26"/>
      <c r="B23" s="21" t="str">
        <f>C5</f>
        <v>BİLECİK (MERKEZ)</v>
      </c>
      <c r="C23" s="8"/>
      <c r="D23" s="8"/>
      <c r="E23" s="7" t="str">
        <f>C8</f>
        <v>BAY</v>
      </c>
      <c r="F23" s="56"/>
      <c r="G23" s="51"/>
      <c r="H23" s="17"/>
      <c r="I23" s="7" t="str">
        <f>C5</f>
        <v>BİLECİK (MERKEZ)</v>
      </c>
      <c r="J23" s="8"/>
      <c r="K23" s="8"/>
      <c r="L23" s="7" t="str">
        <f>C8</f>
        <v>BAY</v>
      </c>
      <c r="M23" s="56"/>
      <c r="N23" s="51"/>
      <c r="O23" s="32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customHeight="1" x14ac:dyDescent="0.3">
      <c r="A24" s="26"/>
      <c r="B24" s="22"/>
      <c r="C24" s="17"/>
      <c r="D24" s="17"/>
      <c r="E24" s="17"/>
      <c r="F24" s="57"/>
      <c r="G24" s="22"/>
      <c r="H24" s="17"/>
      <c r="I24" s="17"/>
      <c r="J24" s="17"/>
      <c r="K24" s="17"/>
      <c r="L24" s="17"/>
      <c r="M24" s="57"/>
      <c r="N24" s="22"/>
      <c r="O24" s="2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15.75" customHeight="1" x14ac:dyDescent="0.3">
      <c r="A25" s="26"/>
      <c r="B25" s="20" t="s">
        <v>144</v>
      </c>
      <c r="C25" s="115" t="s">
        <v>136</v>
      </c>
      <c r="D25" s="116"/>
      <c r="E25" s="18"/>
      <c r="F25" s="63" t="s">
        <v>137</v>
      </c>
      <c r="G25" s="54" t="s">
        <v>183</v>
      </c>
      <c r="H25" s="17"/>
      <c r="I25" s="15" t="s">
        <v>145</v>
      </c>
      <c r="J25" s="115" t="s">
        <v>136</v>
      </c>
      <c r="K25" s="116"/>
      <c r="L25" s="18"/>
      <c r="M25" s="63" t="s">
        <v>137</v>
      </c>
      <c r="N25" s="54" t="s">
        <v>183</v>
      </c>
      <c r="O25" s="3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19.95" customHeight="1" x14ac:dyDescent="0.3">
      <c r="A26" s="26"/>
      <c r="B26" s="21" t="str">
        <f>C5</f>
        <v>BİLECİK (MERKEZ)</v>
      </c>
      <c r="C26" s="9"/>
      <c r="D26" s="9"/>
      <c r="E26" s="7" t="str">
        <f>C3</f>
        <v>BALIKESİR (MERKEZ)</v>
      </c>
      <c r="F26" s="58">
        <v>43271</v>
      </c>
      <c r="G26" s="53"/>
      <c r="H26" s="17"/>
      <c r="I26" s="7" t="str">
        <f>C3</f>
        <v>BALIKESİR (MERKEZ)</v>
      </c>
      <c r="J26" s="9"/>
      <c r="K26" s="9"/>
      <c r="L26" s="7" t="str">
        <f>C5</f>
        <v>BİLECİK (MERKEZ)</v>
      </c>
      <c r="M26" s="58">
        <v>43306</v>
      </c>
      <c r="N26" s="53"/>
      <c r="O26" s="31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19.95" customHeight="1" x14ac:dyDescent="0.3">
      <c r="A27" s="26"/>
      <c r="B27" s="21" t="str">
        <f>C7</f>
        <v>KOCAELİ (GÖLCÜK)</v>
      </c>
      <c r="C27" s="9"/>
      <c r="D27" s="9"/>
      <c r="E27" s="7" t="str">
        <f>C6</f>
        <v>YALOVA (ÇINARCIK)</v>
      </c>
      <c r="F27" s="58">
        <v>43271</v>
      </c>
      <c r="G27" s="53"/>
      <c r="H27" s="17"/>
      <c r="I27" s="7" t="str">
        <f>C6</f>
        <v>YALOVA (ÇINARCIK)</v>
      </c>
      <c r="J27" s="9"/>
      <c r="K27" s="9"/>
      <c r="L27" s="7" t="str">
        <f>C7</f>
        <v>KOCAELİ (GÖLCÜK)</v>
      </c>
      <c r="M27" s="58">
        <v>43306</v>
      </c>
      <c r="N27" s="53"/>
      <c r="O27" s="31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9.95" customHeight="1" x14ac:dyDescent="0.3">
      <c r="A28" s="26"/>
      <c r="B28" s="21" t="str">
        <f>C4</f>
        <v>BURSA (BÜYÜKŞEHİR BLD)</v>
      </c>
      <c r="C28" s="8"/>
      <c r="D28" s="8"/>
      <c r="E28" s="7" t="str">
        <f>C8</f>
        <v>BAY</v>
      </c>
      <c r="F28" s="56"/>
      <c r="G28" s="51"/>
      <c r="H28" s="17"/>
      <c r="I28" s="7" t="str">
        <f>C4</f>
        <v>BURSA (BÜYÜKŞEHİR BLD)</v>
      </c>
      <c r="J28" s="8"/>
      <c r="K28" s="8"/>
      <c r="L28" s="7" t="str">
        <f>C8</f>
        <v>BAY</v>
      </c>
      <c r="M28" s="56"/>
      <c r="N28" s="51"/>
      <c r="O28" s="32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15.75" customHeight="1" x14ac:dyDescent="0.3">
      <c r="A29" s="26"/>
      <c r="B29" s="22"/>
      <c r="C29" s="17"/>
      <c r="D29" s="17"/>
      <c r="E29" s="17"/>
      <c r="F29" s="57"/>
      <c r="G29" s="22"/>
      <c r="H29" s="17"/>
      <c r="I29" s="17"/>
      <c r="J29" s="17"/>
      <c r="K29" s="17"/>
      <c r="L29" s="17"/>
      <c r="M29" s="57"/>
      <c r="N29" s="22"/>
      <c r="O29" s="2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15.75" customHeight="1" x14ac:dyDescent="0.3">
      <c r="A30" s="26"/>
      <c r="B30" s="20" t="s">
        <v>146</v>
      </c>
      <c r="C30" s="115" t="s">
        <v>136</v>
      </c>
      <c r="D30" s="116"/>
      <c r="E30" s="18"/>
      <c r="F30" s="63" t="s">
        <v>137</v>
      </c>
      <c r="G30" s="54" t="s">
        <v>183</v>
      </c>
      <c r="H30" s="17"/>
      <c r="I30" s="15" t="s">
        <v>147</v>
      </c>
      <c r="J30" s="115" t="s">
        <v>136</v>
      </c>
      <c r="K30" s="116"/>
      <c r="L30" s="18"/>
      <c r="M30" s="63" t="s">
        <v>137</v>
      </c>
      <c r="N30" s="54" t="s">
        <v>183</v>
      </c>
      <c r="O30" s="3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19.95" customHeight="1" x14ac:dyDescent="0.3">
      <c r="A31" s="26"/>
      <c r="B31" s="21" t="str">
        <f>C4</f>
        <v>BURSA (BÜYÜKŞEHİR BLD)</v>
      </c>
      <c r="C31" s="9"/>
      <c r="D31" s="9"/>
      <c r="E31" s="7" t="str">
        <f>C7</f>
        <v>KOCAELİ (GÖLCÜK)</v>
      </c>
      <c r="F31" s="58">
        <v>43278</v>
      </c>
      <c r="G31" s="53"/>
      <c r="H31" s="17"/>
      <c r="I31" s="7" t="str">
        <f>C7</f>
        <v>KOCAELİ (GÖLCÜK)</v>
      </c>
      <c r="J31" s="9"/>
      <c r="K31" s="9"/>
      <c r="L31" s="7" t="str">
        <f>C4</f>
        <v>BURSA (BÜYÜKŞEHİR BLD)</v>
      </c>
      <c r="M31" s="58">
        <v>43313</v>
      </c>
      <c r="N31" s="53"/>
      <c r="O31" s="31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19.95" customHeight="1" x14ac:dyDescent="0.3">
      <c r="A32" s="26"/>
      <c r="B32" s="21" t="str">
        <f>C6</f>
        <v>YALOVA (ÇINARCIK)</v>
      </c>
      <c r="C32" s="9"/>
      <c r="D32" s="9"/>
      <c r="E32" s="7" t="str">
        <f>C5</f>
        <v>BİLECİK (MERKEZ)</v>
      </c>
      <c r="F32" s="58">
        <v>43278</v>
      </c>
      <c r="G32" s="53"/>
      <c r="H32" s="17"/>
      <c r="I32" s="7" t="str">
        <f>C5</f>
        <v>BİLECİK (MERKEZ)</v>
      </c>
      <c r="J32" s="9"/>
      <c r="K32" s="9"/>
      <c r="L32" s="7" t="str">
        <f>C6</f>
        <v>YALOVA (ÇINARCIK)</v>
      </c>
      <c r="M32" s="58">
        <v>43313</v>
      </c>
      <c r="N32" s="53"/>
      <c r="O32" s="31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9.95" customHeight="1" x14ac:dyDescent="0.3">
      <c r="A33" s="26"/>
      <c r="B33" s="21" t="str">
        <f>C3</f>
        <v>BALIKESİR (MERKEZ)</v>
      </c>
      <c r="C33" s="8"/>
      <c r="D33" s="8"/>
      <c r="E33" s="7" t="str">
        <f>C8</f>
        <v>BAY</v>
      </c>
      <c r="F33" s="56"/>
      <c r="G33" s="51"/>
      <c r="H33" s="17"/>
      <c r="I33" s="7" t="str">
        <f>C3</f>
        <v>BALIKESİR (MERKEZ)</v>
      </c>
      <c r="J33" s="8"/>
      <c r="K33" s="8"/>
      <c r="L33" s="7" t="str">
        <f>C8</f>
        <v>BAY</v>
      </c>
      <c r="M33" s="56"/>
      <c r="N33" s="51"/>
      <c r="O33" s="32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.75" customHeight="1" x14ac:dyDescent="0.3">
      <c r="A34" s="25"/>
      <c r="B34" s="23"/>
      <c r="C34" s="16"/>
      <c r="D34" s="16"/>
      <c r="E34" s="16"/>
      <c r="F34" s="59"/>
      <c r="G34" s="16"/>
      <c r="H34" s="16"/>
      <c r="I34" s="16"/>
      <c r="J34" s="16"/>
      <c r="K34" s="16"/>
      <c r="L34" s="16"/>
      <c r="M34" s="59"/>
      <c r="N34" s="16"/>
      <c r="O34" s="16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.75" customHeight="1" x14ac:dyDescent="0.3">
      <c r="A35" s="25"/>
      <c r="B35" s="23"/>
      <c r="C35" s="16"/>
      <c r="D35" s="16"/>
      <c r="E35" s="16"/>
      <c r="F35" s="59"/>
      <c r="G35" s="16"/>
      <c r="H35" s="16"/>
      <c r="I35" s="16"/>
      <c r="J35" s="16"/>
      <c r="K35" s="16"/>
      <c r="L35" s="16"/>
      <c r="M35" s="59"/>
      <c r="N35" s="16"/>
      <c r="O35" s="16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5.75" customHeight="1" x14ac:dyDescent="0.3"/>
    <row r="37" spans="1:30" ht="15.75" customHeight="1" x14ac:dyDescent="0.3"/>
    <row r="38" spans="1:30" ht="15.75" customHeight="1" x14ac:dyDescent="0.3"/>
    <row r="39" spans="1:30" ht="15.75" customHeight="1" x14ac:dyDescent="0.3"/>
    <row r="40" spans="1:30" ht="15.75" customHeight="1" x14ac:dyDescent="0.3"/>
    <row r="41" spans="1:30" ht="15.75" customHeight="1" x14ac:dyDescent="0.3"/>
    <row r="42" spans="1:30" ht="15.75" customHeight="1" x14ac:dyDescent="0.3"/>
    <row r="43" spans="1:30" ht="15.75" customHeight="1" x14ac:dyDescent="0.3"/>
    <row r="44" spans="1:30" ht="15.75" customHeight="1" x14ac:dyDescent="0.3"/>
    <row r="45" spans="1:30" ht="15.75" customHeight="1" x14ac:dyDescent="0.3"/>
    <row r="46" spans="1:30" ht="15.75" customHeight="1" x14ac:dyDescent="0.3"/>
    <row r="47" spans="1:30" ht="15.75" customHeight="1" x14ac:dyDescent="0.3"/>
    <row r="48" spans="1:3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</sheetData>
  <sheetProtection algorithmName="SHA-512" hashValue="VQzub2UdwiHV6gbx/uHsbi050oeUv79Logyn9LdUUF3U/VZlqkjFWFr02RxVM80o0kWrLWL/2qhZrqjThacdnQ==" saltValue="+qm5iJDoaqjyxIFKk2J2sA==" spinCount="100000" sheet="1" objects="1" scenarios="1"/>
  <mergeCells count="20">
    <mergeCell ref="C30:D30"/>
    <mergeCell ref="J30:K30"/>
    <mergeCell ref="C15:D15"/>
    <mergeCell ref="J15:K15"/>
    <mergeCell ref="C20:D20"/>
    <mergeCell ref="J20:K20"/>
    <mergeCell ref="C25:D25"/>
    <mergeCell ref="J25:K25"/>
    <mergeCell ref="C7:K7"/>
    <mergeCell ref="C8:K8"/>
    <mergeCell ref="B9:H9"/>
    <mergeCell ref="I9:M9"/>
    <mergeCell ref="C10:D10"/>
    <mergeCell ref="J10:K10"/>
    <mergeCell ref="C6:K6"/>
    <mergeCell ref="B1:M1"/>
    <mergeCell ref="C2:K2"/>
    <mergeCell ref="C3:K3"/>
    <mergeCell ref="C4:K4"/>
    <mergeCell ref="C5:K5"/>
  </mergeCells>
  <printOptions horizontalCentered="1" verticalCentered="1"/>
  <pageMargins left="0.15748031496062992" right="0.15748031496062992" top="0.27559055118110237" bottom="0.19685039370078741" header="0" footer="0"/>
  <pageSetup scale="86" orientation="landscape" r:id="rId1"/>
  <colBreaks count="1" manualBreakCount="1">
    <brk id="15" max="3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showGridLines="0" tabSelected="1" zoomScaleNormal="100" workbookViewId="0">
      <selection activeCell="P12" sqref="P12"/>
    </sheetView>
  </sheetViews>
  <sheetFormatPr defaultColWidth="14.44140625" defaultRowHeight="15" customHeight="1" x14ac:dyDescent="0.3"/>
  <cols>
    <col min="1" max="1" width="2.77734375" style="49" customWidth="1"/>
    <col min="2" max="2" width="22.77734375" style="49" customWidth="1"/>
    <col min="3" max="4" width="3.77734375" style="49" customWidth="1"/>
    <col min="5" max="5" width="22.77734375" style="49" customWidth="1"/>
    <col min="6" max="6" width="8.77734375" style="95" customWidth="1"/>
    <col min="7" max="7" width="13.77734375" style="49" customWidth="1"/>
    <col min="8" max="8" width="1.77734375" style="49" customWidth="1"/>
    <col min="9" max="9" width="22.77734375" style="49" customWidth="1"/>
    <col min="10" max="11" width="3.77734375" style="49" customWidth="1"/>
    <col min="12" max="12" width="22.77734375" style="49" customWidth="1"/>
    <col min="13" max="13" width="8.77734375" style="95" customWidth="1"/>
    <col min="14" max="14" width="13.77734375" style="49" customWidth="1"/>
    <col min="15" max="15" width="1.77734375" style="49" customWidth="1"/>
    <col min="16" max="16" width="27.77734375" style="49" bestFit="1" customWidth="1"/>
    <col min="17" max="17" width="6.33203125" style="49" customWidth="1"/>
    <col min="18" max="18" width="7.109375" style="49" customWidth="1"/>
    <col min="19" max="19" width="10.5546875" style="49" customWidth="1"/>
    <col min="20" max="20" width="11.77734375" style="49" customWidth="1"/>
    <col min="21" max="21" width="8.5546875" style="49" hidden="1" customWidth="1"/>
    <col min="22" max="23" width="8.109375" style="49" hidden="1" customWidth="1"/>
    <col min="24" max="29" width="8.5546875" style="49" hidden="1" customWidth="1"/>
    <col min="30" max="30" width="9.6640625" style="49" hidden="1" customWidth="1"/>
    <col min="31" max="16384" width="14.44140625" style="49"/>
  </cols>
  <sheetData>
    <row r="1" spans="1:30" ht="21.6" thickBot="1" x14ac:dyDescent="0.35">
      <c r="A1" s="24"/>
      <c r="B1" s="124" t="s">
        <v>148</v>
      </c>
      <c r="C1" s="125"/>
      <c r="D1" s="125"/>
      <c r="E1" s="125"/>
      <c r="F1" s="125"/>
      <c r="G1" s="126"/>
      <c r="H1" s="125"/>
      <c r="I1" s="125"/>
      <c r="J1" s="125"/>
      <c r="K1" s="125"/>
      <c r="L1" s="125"/>
      <c r="M1" s="127"/>
      <c r="N1" s="52"/>
      <c r="O1" s="27"/>
      <c r="P1" s="11" t="s">
        <v>203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16.2" thickBot="1" x14ac:dyDescent="0.35">
      <c r="A2" s="25"/>
      <c r="B2" s="47" t="s">
        <v>177</v>
      </c>
      <c r="C2" s="130" t="s">
        <v>131</v>
      </c>
      <c r="D2" s="131"/>
      <c r="E2" s="131"/>
      <c r="F2" s="131"/>
      <c r="G2" s="131"/>
      <c r="H2" s="131"/>
      <c r="I2" s="131"/>
      <c r="J2" s="131"/>
      <c r="K2" s="132"/>
      <c r="L2" s="35"/>
      <c r="M2" s="96"/>
      <c r="N2" s="48"/>
      <c r="O2" s="27"/>
      <c r="P2" s="40" t="s">
        <v>131</v>
      </c>
      <c r="Q2" s="41" t="s">
        <v>166</v>
      </c>
      <c r="R2" s="41" t="s">
        <v>168</v>
      </c>
      <c r="S2" s="41" t="s">
        <v>167</v>
      </c>
      <c r="T2" s="41" t="s">
        <v>169</v>
      </c>
      <c r="U2" s="41" t="s">
        <v>135</v>
      </c>
      <c r="V2" s="41" t="s">
        <v>170</v>
      </c>
      <c r="W2" s="41" t="s">
        <v>171</v>
      </c>
      <c r="X2" s="41" t="s">
        <v>144</v>
      </c>
      <c r="Y2" s="41" t="s">
        <v>146</v>
      </c>
      <c r="Z2" s="41" t="s">
        <v>139</v>
      </c>
      <c r="AA2" s="41" t="s">
        <v>141</v>
      </c>
      <c r="AB2" s="41" t="s">
        <v>143</v>
      </c>
      <c r="AC2" s="41" t="s">
        <v>145</v>
      </c>
      <c r="AD2" s="41" t="s">
        <v>147</v>
      </c>
    </row>
    <row r="3" spans="1:30" ht="15.6" x14ac:dyDescent="0.3">
      <c r="A3" s="26"/>
      <c r="B3" s="46">
        <v>1</v>
      </c>
      <c r="C3" s="64" t="s">
        <v>199</v>
      </c>
      <c r="D3" s="65"/>
      <c r="E3" s="65"/>
      <c r="F3" s="153"/>
      <c r="G3" s="65"/>
      <c r="H3" s="65"/>
      <c r="I3" s="65"/>
      <c r="J3" s="65"/>
      <c r="K3" s="66"/>
      <c r="L3" s="36"/>
      <c r="M3" s="97"/>
      <c r="N3" s="37"/>
      <c r="O3" s="27"/>
      <c r="P3" s="73" t="s">
        <v>204</v>
      </c>
      <c r="Q3" s="13">
        <f>SUM(U3:AD3)</f>
        <v>0</v>
      </c>
      <c r="R3" s="14">
        <f>SUM((S3)-(T3))</f>
        <v>0</v>
      </c>
      <c r="S3" s="14">
        <f>SUM(C11,D17,C22,D26,C33,K11,J17,K22,J26,K33)</f>
        <v>0</v>
      </c>
      <c r="T3" s="14">
        <f>SUM(D11,C17,D22,C26,D33,J11,K17,J22,K26,J33)</f>
        <v>0</v>
      </c>
      <c r="U3" s="14">
        <f>IF(C11&gt;D11,1,0)</f>
        <v>0</v>
      </c>
      <c r="V3" s="14">
        <f>IF(D17&gt;C17,1,0)</f>
        <v>0</v>
      </c>
      <c r="W3" s="14">
        <f>IF(C22&gt;D22,1,0)</f>
        <v>0</v>
      </c>
      <c r="X3" s="14">
        <f>IF(D26&gt;C26,1,0)</f>
        <v>0</v>
      </c>
      <c r="Y3" s="14">
        <f>IF(C33&gt;D33,1,0)</f>
        <v>0</v>
      </c>
      <c r="Z3" s="14">
        <f>IF(K11&gt;J11,1,0)</f>
        <v>0</v>
      </c>
      <c r="AA3" s="14">
        <f>IF(J17&gt;K17,1,0)</f>
        <v>0</v>
      </c>
      <c r="AB3" s="14">
        <f>IF(K22&gt;J22,1,0)</f>
        <v>0</v>
      </c>
      <c r="AC3" s="14">
        <f>IF(J26&gt;K26,1,0)</f>
        <v>0</v>
      </c>
      <c r="AD3" s="14">
        <f>IF(K33&gt;J33,1,0)</f>
        <v>0</v>
      </c>
    </row>
    <row r="4" spans="1:30" ht="15.6" x14ac:dyDescent="0.3">
      <c r="A4" s="26"/>
      <c r="B4" s="45">
        <v>2</v>
      </c>
      <c r="C4" s="67" t="s">
        <v>200</v>
      </c>
      <c r="D4" s="68"/>
      <c r="E4" s="68"/>
      <c r="F4" s="154"/>
      <c r="G4" s="68"/>
      <c r="H4" s="68"/>
      <c r="I4" s="68"/>
      <c r="J4" s="68"/>
      <c r="K4" s="69"/>
      <c r="L4" s="36"/>
      <c r="M4" s="97"/>
      <c r="N4" s="37"/>
      <c r="O4" s="27"/>
      <c r="P4" s="74" t="s">
        <v>205</v>
      </c>
      <c r="Q4" s="13">
        <f t="shared" ref="Q4:Q7" si="0">SUM(U4:AD4)</f>
        <v>0</v>
      </c>
      <c r="R4" s="14">
        <f t="shared" ref="R4:R7" si="1">SUM((S4)-(T4))</f>
        <v>0</v>
      </c>
      <c r="S4" s="14">
        <f>SUM(D12,C17,D21,D28,C31,J12,K17,J21,J28,K31)</f>
        <v>0</v>
      </c>
      <c r="T4" s="14">
        <f>SUM(C12,D17,C21,C28,D31,K12,J17,K21,K28,J31)</f>
        <v>0</v>
      </c>
      <c r="U4" s="14">
        <f>IF(D12&gt;C12,1,0)</f>
        <v>0</v>
      </c>
      <c r="V4" s="14">
        <f>IF(C17&gt;D17,1,0)</f>
        <v>0</v>
      </c>
      <c r="W4" s="14">
        <f>IF(D21&gt;C21,1,0)</f>
        <v>0</v>
      </c>
      <c r="X4" s="14">
        <f>IF(D28&gt;C28,1,0)</f>
        <v>0</v>
      </c>
      <c r="Y4" s="14">
        <f>IF(C31&gt;D31,1,0)</f>
        <v>0</v>
      </c>
      <c r="Z4" s="14">
        <f>IF(J12&gt;K12,1,0)</f>
        <v>0</v>
      </c>
      <c r="AA4" s="14">
        <f>IF(K17&gt;J17,1,0)</f>
        <v>0</v>
      </c>
      <c r="AB4" s="14">
        <f>IF(J21&gt;K21,1,0)</f>
        <v>0</v>
      </c>
      <c r="AC4" s="14">
        <f>IF(J28&gt;K28,1,0)</f>
        <v>0</v>
      </c>
      <c r="AD4" s="14">
        <f>IF(K31&gt;J31,1,0)</f>
        <v>0</v>
      </c>
    </row>
    <row r="5" spans="1:30" ht="15.6" x14ac:dyDescent="0.3">
      <c r="A5" s="26"/>
      <c r="B5" s="45">
        <v>3</v>
      </c>
      <c r="C5" s="67" t="s">
        <v>276</v>
      </c>
      <c r="D5" s="68"/>
      <c r="E5" s="68"/>
      <c r="F5" s="154"/>
      <c r="G5" s="68"/>
      <c r="H5" s="68"/>
      <c r="I5" s="68"/>
      <c r="J5" s="68"/>
      <c r="K5" s="69"/>
      <c r="L5" s="36"/>
      <c r="M5" s="97"/>
      <c r="N5" s="37"/>
      <c r="O5" s="27"/>
      <c r="P5" s="74" t="s">
        <v>206</v>
      </c>
      <c r="Q5" s="13">
        <f t="shared" si="0"/>
        <v>0</v>
      </c>
      <c r="R5" s="14">
        <f t="shared" si="1"/>
        <v>0</v>
      </c>
      <c r="S5" s="14">
        <f>SUM(C12,D16,C23,C26,D32,K12,J16,K23,K26,J32)</f>
        <v>0</v>
      </c>
      <c r="T5" s="14">
        <f>SUM(D12,C16,D23,D26,C32,J12,K16,J23,J26,K32)</f>
        <v>0</v>
      </c>
      <c r="U5" s="14">
        <f>IF(C12&gt;D12,1,0)</f>
        <v>0</v>
      </c>
      <c r="V5" s="14">
        <f>IF(D16&gt;C16,1,0)</f>
        <v>0</v>
      </c>
      <c r="W5" s="14">
        <f>IF(C23&gt;D23,1,0)</f>
        <v>0</v>
      </c>
      <c r="X5" s="14">
        <f>IF(C26&gt;D26,1,0)</f>
        <v>0</v>
      </c>
      <c r="Y5" s="14">
        <f>IF(D32&gt;C32,1,0)</f>
        <v>0</v>
      </c>
      <c r="Z5" s="14">
        <f>IF(K12&gt;J12,1,0)</f>
        <v>0</v>
      </c>
      <c r="AA5" s="14">
        <f>IF(J16&gt;K16,1,0)</f>
        <v>0</v>
      </c>
      <c r="AB5" s="14">
        <f>IF(K23&gt;J23,1,0)</f>
        <v>0</v>
      </c>
      <c r="AC5" s="14">
        <f>IF(K26&gt;J26,1,0)</f>
        <v>0</v>
      </c>
      <c r="AD5" s="14">
        <f>IF(J32&gt;K32,1,0)</f>
        <v>0</v>
      </c>
    </row>
    <row r="6" spans="1:30" ht="15.6" x14ac:dyDescent="0.3">
      <c r="A6" s="26"/>
      <c r="B6" s="45">
        <v>4</v>
      </c>
      <c r="C6" s="67" t="s">
        <v>201</v>
      </c>
      <c r="D6" s="68"/>
      <c r="E6" s="68"/>
      <c r="F6" s="154"/>
      <c r="G6" s="68"/>
      <c r="H6" s="68"/>
      <c r="I6" s="68"/>
      <c r="J6" s="68"/>
      <c r="K6" s="69"/>
      <c r="L6" s="36"/>
      <c r="M6" s="97"/>
      <c r="N6" s="37"/>
      <c r="O6" s="27"/>
      <c r="P6" s="74" t="s">
        <v>207</v>
      </c>
      <c r="Q6" s="13">
        <f t="shared" si="0"/>
        <v>0</v>
      </c>
      <c r="R6" s="14">
        <f>SUM((S6)-(T6))</f>
        <v>0</v>
      </c>
      <c r="S6" s="14">
        <f>SUM(D11,D18,C21,D27,C32,J11,J18,K21,J27,K32)</f>
        <v>0</v>
      </c>
      <c r="T6" s="14">
        <f>SUM(C11,C18,D21,C27,D32,K11,K18,J21,K27,J32)</f>
        <v>0</v>
      </c>
      <c r="U6" s="14">
        <f>IF(D11&gt;C11,1,0)</f>
        <v>0</v>
      </c>
      <c r="V6" s="14">
        <f>IF(D18&gt;C18,1,0)</f>
        <v>0</v>
      </c>
      <c r="W6" s="14">
        <f>IF(C21&gt;D21,1,0)</f>
        <v>0</v>
      </c>
      <c r="X6" s="14">
        <f>IF(D27&gt;C27,1,0)</f>
        <v>0</v>
      </c>
      <c r="Y6" s="14">
        <f>IF(C32&gt;D32,1,0)</f>
        <v>0</v>
      </c>
      <c r="Z6" s="14">
        <f>IF(J11&gt;K11,1,0)</f>
        <v>0</v>
      </c>
      <c r="AA6" s="14">
        <f>IF(J18&gt;K18,1,0)</f>
        <v>0</v>
      </c>
      <c r="AB6" s="14">
        <f>IF(J18&gt;K18,1,0)</f>
        <v>0</v>
      </c>
      <c r="AC6" s="14">
        <f>IF(J27&gt;K27,1,0)</f>
        <v>0</v>
      </c>
      <c r="AD6" s="14">
        <f>IF(K32&gt;J32,1,0)</f>
        <v>0</v>
      </c>
    </row>
    <row r="7" spans="1:30" ht="15.6" x14ac:dyDescent="0.3">
      <c r="A7" s="26"/>
      <c r="B7" s="45">
        <v>5</v>
      </c>
      <c r="C7" s="67" t="s">
        <v>198</v>
      </c>
      <c r="D7" s="68"/>
      <c r="E7" s="68"/>
      <c r="F7" s="154"/>
      <c r="G7" s="68"/>
      <c r="H7" s="68"/>
      <c r="I7" s="68"/>
      <c r="J7" s="68"/>
      <c r="K7" s="69"/>
      <c r="L7" s="36"/>
      <c r="M7" s="97"/>
      <c r="N7" s="37"/>
      <c r="O7" s="27"/>
      <c r="P7" s="74" t="s">
        <v>208</v>
      </c>
      <c r="Q7" s="13">
        <f t="shared" si="0"/>
        <v>0</v>
      </c>
      <c r="R7" s="14">
        <f t="shared" si="1"/>
        <v>0</v>
      </c>
      <c r="S7" s="14">
        <f>SUM(C13,C16,D22,C27,D31,K13,K16,J22,K27,J31)</f>
        <v>0</v>
      </c>
      <c r="T7" s="14">
        <f>SUM(D13,D16,C22,D27,C31,J13,J16,K22,J27,K31)</f>
        <v>0</v>
      </c>
      <c r="U7" s="14">
        <f>IF(C13&gt;D13,1,0)</f>
        <v>0</v>
      </c>
      <c r="V7" s="14">
        <f>IF(C16&gt;D16,1,0)</f>
        <v>0</v>
      </c>
      <c r="W7" s="14">
        <f>IF(D22&gt;C22,1,0)</f>
        <v>0</v>
      </c>
      <c r="X7" s="14">
        <f>IF(C27&gt;D27,1,0)</f>
        <v>0</v>
      </c>
      <c r="Y7" s="14">
        <f>IF(D31&gt;C31,1,0)</f>
        <v>0</v>
      </c>
      <c r="Z7" s="14">
        <f>IF(K13&gt;J13,1,0)</f>
        <v>0</v>
      </c>
      <c r="AA7" s="14">
        <f>IF(K16&gt;J16,1,0)</f>
        <v>0</v>
      </c>
      <c r="AB7" s="14">
        <f>IF(J22&gt;K22,1,0)</f>
        <v>0</v>
      </c>
      <c r="AC7" s="14">
        <f>IF(K27&gt;J27,1,0)</f>
        <v>0</v>
      </c>
      <c r="AD7" s="14">
        <f>IF(J31&gt;K31,1,0)</f>
        <v>0</v>
      </c>
    </row>
    <row r="8" spans="1:30" ht="16.2" thickBot="1" x14ac:dyDescent="0.35">
      <c r="A8" s="26"/>
      <c r="B8" s="45">
        <v>6</v>
      </c>
      <c r="C8" s="70" t="s">
        <v>202</v>
      </c>
      <c r="D8" s="71"/>
      <c r="E8" s="71"/>
      <c r="F8" s="155"/>
      <c r="G8" s="71"/>
      <c r="H8" s="71"/>
      <c r="I8" s="71"/>
      <c r="J8" s="71"/>
      <c r="K8" s="72"/>
      <c r="L8" s="36"/>
      <c r="M8" s="97"/>
      <c r="N8" s="37"/>
      <c r="O8" s="28"/>
      <c r="P8" s="75" t="s">
        <v>209</v>
      </c>
      <c r="Q8" s="13">
        <f t="shared" ref="Q8" si="2">SUM(U8:AD8)</f>
        <v>0</v>
      </c>
      <c r="R8" s="14">
        <f t="shared" ref="R8" si="3">SUM((S8)-(T8))</f>
        <v>0</v>
      </c>
      <c r="S8" s="14">
        <f>SUM(D13,C18,D23,C28,D33,J13,K18,J23,K28,J33)</f>
        <v>0</v>
      </c>
      <c r="T8" s="14">
        <f>SUM(C13,D18,C23,D28,C33,K13,J18,K23,J28,K33)</f>
        <v>0</v>
      </c>
      <c r="U8" s="14">
        <f>IF(D13&gt;C13,1,0)</f>
        <v>0</v>
      </c>
      <c r="V8" s="14">
        <f>IF(C18&gt;D18,1,0)</f>
        <v>0</v>
      </c>
      <c r="W8" s="14">
        <f>IF(D23&gt;C23,1,0)</f>
        <v>0</v>
      </c>
      <c r="X8" s="14">
        <f>IF(C28&gt;D28,1,0)</f>
        <v>0</v>
      </c>
      <c r="Y8" s="14">
        <f>IF(D33&gt;C33,1,0)</f>
        <v>0</v>
      </c>
      <c r="Z8" s="14">
        <f>IF(J13&gt;K13,1,0)</f>
        <v>0</v>
      </c>
      <c r="AA8" s="14">
        <f>IF(K18&gt;J18,1,0)</f>
        <v>0</v>
      </c>
      <c r="AB8" s="14">
        <f>IF(J23&gt;K23,1,0)</f>
        <v>0</v>
      </c>
      <c r="AC8" s="14">
        <f>IF(K28&gt;J28,1,0)</f>
        <v>0</v>
      </c>
      <c r="AD8" s="14">
        <f>IF(J33&gt;K33,1,0)</f>
        <v>0</v>
      </c>
    </row>
    <row r="9" spans="1:30" ht="15.6" x14ac:dyDescent="0.3">
      <c r="A9" s="26"/>
      <c r="B9" s="121" t="s">
        <v>133</v>
      </c>
      <c r="C9" s="122"/>
      <c r="D9" s="122"/>
      <c r="E9" s="122"/>
      <c r="F9" s="122"/>
      <c r="G9" s="122"/>
      <c r="H9" s="123"/>
      <c r="I9" s="119" t="s">
        <v>134</v>
      </c>
      <c r="J9" s="120"/>
      <c r="K9" s="120"/>
      <c r="L9" s="120"/>
      <c r="M9" s="120"/>
      <c r="N9" s="50"/>
      <c r="O9" s="2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5.6" x14ac:dyDescent="0.3">
      <c r="A10" s="26"/>
      <c r="B10" s="20" t="s">
        <v>135</v>
      </c>
      <c r="C10" s="115" t="s">
        <v>136</v>
      </c>
      <c r="D10" s="116"/>
      <c r="E10" s="18"/>
      <c r="F10" s="89" t="s">
        <v>137</v>
      </c>
      <c r="G10" s="54" t="s">
        <v>183</v>
      </c>
      <c r="H10" s="17" t="s">
        <v>138</v>
      </c>
      <c r="I10" s="15" t="s">
        <v>139</v>
      </c>
      <c r="J10" s="115" t="s">
        <v>136</v>
      </c>
      <c r="K10" s="116"/>
      <c r="L10" s="18"/>
      <c r="M10" s="89" t="s">
        <v>137</v>
      </c>
      <c r="N10" s="54" t="s">
        <v>183</v>
      </c>
      <c r="O10" s="3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9.95" customHeight="1" x14ac:dyDescent="0.3">
      <c r="A11" s="26"/>
      <c r="B11" s="33" t="str">
        <f>C3</f>
        <v>BURSA (A.O. SÖNMEZ)</v>
      </c>
      <c r="C11" s="9"/>
      <c r="D11" s="9"/>
      <c r="E11" s="34" t="str">
        <f>C6</f>
        <v>YALOVA (BELEDİYE HUZUR EVİ)</v>
      </c>
      <c r="F11" s="90">
        <v>43215</v>
      </c>
      <c r="G11" s="53"/>
      <c r="H11" s="17"/>
      <c r="I11" s="7" t="str">
        <f>C6</f>
        <v>YALOVA (BELEDİYE HUZUR EVİ)</v>
      </c>
      <c r="J11" s="9"/>
      <c r="K11" s="9"/>
      <c r="L11" s="7" t="str">
        <f>C3</f>
        <v>BURSA (A.O. SÖNMEZ)</v>
      </c>
      <c r="M11" s="90">
        <v>43285</v>
      </c>
      <c r="N11" s="53"/>
      <c r="O11" s="3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19.95" customHeight="1" x14ac:dyDescent="0.3">
      <c r="A12" s="26"/>
      <c r="B12" s="33" t="str">
        <f>C5</f>
        <v>SAKARYA (HENDEK)</v>
      </c>
      <c r="C12" s="9"/>
      <c r="D12" s="9"/>
      <c r="E12" s="34" t="str">
        <f>C4</f>
        <v xml:space="preserve">KOCAELİ (MERKEZ) </v>
      </c>
      <c r="F12" s="90">
        <v>43215</v>
      </c>
      <c r="G12" s="53"/>
      <c r="H12" s="17"/>
      <c r="I12" s="7" t="str">
        <f>C4</f>
        <v xml:space="preserve">KOCAELİ (MERKEZ) </v>
      </c>
      <c r="J12" s="9"/>
      <c r="K12" s="9"/>
      <c r="L12" s="7" t="str">
        <f>C5</f>
        <v>SAKARYA (HENDEK)</v>
      </c>
      <c r="M12" s="90">
        <v>43285</v>
      </c>
      <c r="N12" s="53"/>
      <c r="O12" s="31"/>
      <c r="P12" s="104"/>
      <c r="Q12" s="10"/>
      <c r="R12" s="104"/>
      <c r="S12" s="10"/>
      <c r="T12" s="104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9.95" customHeight="1" x14ac:dyDescent="0.3">
      <c r="A13" s="26"/>
      <c r="B13" s="33" t="str">
        <f>C7</f>
        <v>BURSA (YENİŞEHİR)</v>
      </c>
      <c r="C13" s="8"/>
      <c r="D13" s="8"/>
      <c r="E13" s="7" t="str">
        <f>C8</f>
        <v>KOCAELİ (DİLOVASI)</v>
      </c>
      <c r="F13" s="90">
        <v>43215</v>
      </c>
      <c r="G13" s="53"/>
      <c r="H13" s="17"/>
      <c r="I13" s="7" t="str">
        <f>C8</f>
        <v>KOCAELİ (DİLOVASI)</v>
      </c>
      <c r="J13" s="8"/>
      <c r="K13" s="8"/>
      <c r="L13" s="7" t="str">
        <f>C7</f>
        <v>BURSA (YENİŞEHİR)</v>
      </c>
      <c r="M13" s="90">
        <v>43285</v>
      </c>
      <c r="N13" s="53"/>
      <c r="O13" s="32"/>
      <c r="P13" s="104"/>
      <c r="Q13" s="10"/>
      <c r="R13" s="10"/>
      <c r="S13" s="10"/>
      <c r="T13" s="104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4.4" x14ac:dyDescent="0.3">
      <c r="A14" s="26"/>
      <c r="B14" s="22"/>
      <c r="C14" s="17"/>
      <c r="D14" s="17"/>
      <c r="E14" s="17"/>
      <c r="F14" s="92"/>
      <c r="G14" s="22"/>
      <c r="H14" s="17"/>
      <c r="I14" s="17"/>
      <c r="J14" s="17"/>
      <c r="K14" s="17"/>
      <c r="L14" s="17"/>
      <c r="M14" s="92"/>
      <c r="N14" s="22"/>
      <c r="O14" s="29"/>
      <c r="P14" s="104"/>
      <c r="Q14" s="104"/>
      <c r="R14" s="10"/>
      <c r="S14" s="104"/>
      <c r="T14" s="104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5.6" x14ac:dyDescent="0.3">
      <c r="A15" s="26"/>
      <c r="B15" s="20" t="s">
        <v>140</v>
      </c>
      <c r="C15" s="115" t="s">
        <v>136</v>
      </c>
      <c r="D15" s="116"/>
      <c r="E15" s="18"/>
      <c r="F15" s="89" t="s">
        <v>137</v>
      </c>
      <c r="G15" s="54" t="s">
        <v>183</v>
      </c>
      <c r="H15" s="17"/>
      <c r="I15" s="15" t="s">
        <v>141</v>
      </c>
      <c r="J15" s="115" t="s">
        <v>136</v>
      </c>
      <c r="K15" s="116"/>
      <c r="L15" s="18"/>
      <c r="M15" s="89" t="s">
        <v>137</v>
      </c>
      <c r="N15" s="54" t="s">
        <v>183</v>
      </c>
      <c r="O15" s="3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9.95" customHeight="1" x14ac:dyDescent="0.3">
      <c r="A16" s="26"/>
      <c r="B16" s="21" t="str">
        <f>C7</f>
        <v>BURSA (YENİŞEHİR)</v>
      </c>
      <c r="C16" s="9"/>
      <c r="D16" s="9"/>
      <c r="E16" s="7" t="str">
        <f>C5</f>
        <v>SAKARYA (HENDEK)</v>
      </c>
      <c r="F16" s="93">
        <v>43222</v>
      </c>
      <c r="G16" s="53"/>
      <c r="H16" s="17"/>
      <c r="I16" s="7" t="str">
        <f>C5</f>
        <v>SAKARYA (HENDEK)</v>
      </c>
      <c r="J16" s="9"/>
      <c r="K16" s="9"/>
      <c r="L16" s="7" t="str">
        <f>C7</f>
        <v>BURSA (YENİŞEHİR)</v>
      </c>
      <c r="M16" s="93">
        <v>43292</v>
      </c>
      <c r="N16" s="53"/>
      <c r="O16" s="31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9.95" customHeight="1" x14ac:dyDescent="0.3">
      <c r="A17" s="26"/>
      <c r="B17" s="21" t="str">
        <f>C4</f>
        <v xml:space="preserve">KOCAELİ (MERKEZ) </v>
      </c>
      <c r="C17" s="9"/>
      <c r="D17" s="9"/>
      <c r="E17" s="7" t="str">
        <f>C3</f>
        <v>BURSA (A.O. SÖNMEZ)</v>
      </c>
      <c r="F17" s="93">
        <v>43222</v>
      </c>
      <c r="G17" s="53"/>
      <c r="H17" s="17"/>
      <c r="I17" s="7" t="str">
        <f>C3</f>
        <v>BURSA (A.O. SÖNMEZ)</v>
      </c>
      <c r="J17" s="9"/>
      <c r="K17" s="9"/>
      <c r="L17" s="7" t="str">
        <f>C4</f>
        <v xml:space="preserve">KOCAELİ (MERKEZ) </v>
      </c>
      <c r="M17" s="93">
        <v>43292</v>
      </c>
      <c r="N17" s="53"/>
      <c r="O17" s="31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9.95" customHeight="1" x14ac:dyDescent="0.3">
      <c r="A18" s="26"/>
      <c r="B18" s="21" t="str">
        <f>C8</f>
        <v>KOCAELİ (DİLOVASI)</v>
      </c>
      <c r="C18" s="8"/>
      <c r="D18" s="8"/>
      <c r="E18" s="7" t="str">
        <f>C6</f>
        <v>YALOVA (BELEDİYE HUZUR EVİ)</v>
      </c>
      <c r="F18" s="93">
        <v>43222</v>
      </c>
      <c r="G18" s="53"/>
      <c r="H18" s="17"/>
      <c r="I18" s="7" t="str">
        <f>C6</f>
        <v>YALOVA (BELEDİYE HUZUR EVİ)</v>
      </c>
      <c r="J18" s="8"/>
      <c r="K18" s="8"/>
      <c r="L18" s="7" t="str">
        <f>C8</f>
        <v>KOCAELİ (DİLOVASI)</v>
      </c>
      <c r="M18" s="93">
        <v>43292</v>
      </c>
      <c r="N18" s="53"/>
      <c r="O18" s="32"/>
      <c r="P18" s="105"/>
      <c r="Q18" s="104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4.4" x14ac:dyDescent="0.3">
      <c r="A19" s="26"/>
      <c r="B19" s="22"/>
      <c r="C19" s="17"/>
      <c r="D19" s="17"/>
      <c r="E19" s="17"/>
      <c r="F19" s="92"/>
      <c r="G19" s="22"/>
      <c r="H19" s="17"/>
      <c r="I19" s="17"/>
      <c r="J19" s="17"/>
      <c r="K19" s="17"/>
      <c r="L19" s="17"/>
      <c r="M19" s="92"/>
      <c r="N19" s="22"/>
      <c r="O19" s="29"/>
      <c r="P19" s="10"/>
      <c r="Q19" s="104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6" x14ac:dyDescent="0.3">
      <c r="A20" s="26"/>
      <c r="B20" s="20" t="s">
        <v>142</v>
      </c>
      <c r="C20" s="115" t="s">
        <v>136</v>
      </c>
      <c r="D20" s="116"/>
      <c r="E20" s="18"/>
      <c r="F20" s="89" t="s">
        <v>137</v>
      </c>
      <c r="G20" s="54" t="s">
        <v>183</v>
      </c>
      <c r="H20" s="17"/>
      <c r="I20" s="15" t="s">
        <v>143</v>
      </c>
      <c r="J20" s="115" t="s">
        <v>136</v>
      </c>
      <c r="K20" s="116"/>
      <c r="L20" s="18"/>
      <c r="M20" s="89" t="s">
        <v>137</v>
      </c>
      <c r="N20" s="54" t="s">
        <v>183</v>
      </c>
      <c r="O20" s="30"/>
      <c r="P20" s="10"/>
      <c r="Q20" s="104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9.95" customHeight="1" x14ac:dyDescent="0.3">
      <c r="A21" s="26"/>
      <c r="B21" s="21" t="str">
        <f>C6</f>
        <v>YALOVA (BELEDİYE HUZUR EVİ)</v>
      </c>
      <c r="C21" s="9"/>
      <c r="D21" s="9"/>
      <c r="E21" s="7" t="str">
        <f>C4</f>
        <v xml:space="preserve">KOCAELİ (MERKEZ) </v>
      </c>
      <c r="F21" s="93">
        <v>43229</v>
      </c>
      <c r="G21" s="53"/>
      <c r="H21" s="17"/>
      <c r="I21" s="7" t="str">
        <f>C4</f>
        <v xml:space="preserve">KOCAELİ (MERKEZ) </v>
      </c>
      <c r="J21" s="9"/>
      <c r="K21" s="9"/>
      <c r="L21" s="7" t="str">
        <f>C6</f>
        <v>YALOVA (BELEDİYE HUZUR EVİ)</v>
      </c>
      <c r="M21" s="93">
        <v>43299</v>
      </c>
      <c r="N21" s="53"/>
      <c r="O21" s="31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19.95" customHeight="1" x14ac:dyDescent="0.3">
      <c r="A22" s="26"/>
      <c r="B22" s="21" t="str">
        <f>C3</f>
        <v>BURSA (A.O. SÖNMEZ)</v>
      </c>
      <c r="C22" s="9"/>
      <c r="D22" s="9"/>
      <c r="E22" s="7" t="str">
        <f>C7</f>
        <v>BURSA (YENİŞEHİR)</v>
      </c>
      <c r="F22" s="93">
        <v>43229</v>
      </c>
      <c r="G22" s="53"/>
      <c r="H22" s="17"/>
      <c r="I22" s="7" t="str">
        <f>C7</f>
        <v>BURSA (YENİŞEHİR)</v>
      </c>
      <c r="J22" s="9"/>
      <c r="K22" s="9"/>
      <c r="L22" s="7" t="str">
        <f>C3</f>
        <v>BURSA (A.O. SÖNMEZ)</v>
      </c>
      <c r="M22" s="93">
        <v>43299</v>
      </c>
      <c r="N22" s="53"/>
      <c r="O22" s="31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9.95" customHeight="1" x14ac:dyDescent="0.3">
      <c r="A23" s="26"/>
      <c r="B23" s="21" t="str">
        <f>C5</f>
        <v>SAKARYA (HENDEK)</v>
      </c>
      <c r="C23" s="8"/>
      <c r="D23" s="8"/>
      <c r="E23" s="7" t="str">
        <f>C8</f>
        <v>KOCAELİ (DİLOVASI)</v>
      </c>
      <c r="F23" s="93">
        <v>43229</v>
      </c>
      <c r="G23" s="53"/>
      <c r="H23" s="17"/>
      <c r="I23" s="7" t="str">
        <f>C8</f>
        <v>KOCAELİ (DİLOVASI)</v>
      </c>
      <c r="J23" s="8"/>
      <c r="K23" s="8"/>
      <c r="L23" s="7" t="str">
        <f>C5</f>
        <v>SAKARYA (HENDEK)</v>
      </c>
      <c r="M23" s="93">
        <v>43299</v>
      </c>
      <c r="N23" s="53"/>
      <c r="O23" s="32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customHeight="1" x14ac:dyDescent="0.3">
      <c r="A24" s="26"/>
      <c r="B24" s="22"/>
      <c r="C24" s="17"/>
      <c r="D24" s="17"/>
      <c r="E24" s="17"/>
      <c r="F24" s="92"/>
      <c r="G24" s="22"/>
      <c r="H24" s="17"/>
      <c r="I24" s="17"/>
      <c r="J24" s="17"/>
      <c r="K24" s="17"/>
      <c r="L24" s="17"/>
      <c r="M24" s="92"/>
      <c r="N24" s="22"/>
      <c r="O24" s="2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15.75" customHeight="1" x14ac:dyDescent="0.3">
      <c r="A25" s="26"/>
      <c r="B25" s="20" t="s">
        <v>144</v>
      </c>
      <c r="C25" s="115" t="s">
        <v>136</v>
      </c>
      <c r="D25" s="116"/>
      <c r="E25" s="18"/>
      <c r="F25" s="89" t="s">
        <v>137</v>
      </c>
      <c r="G25" s="54" t="s">
        <v>183</v>
      </c>
      <c r="H25" s="17"/>
      <c r="I25" s="15" t="s">
        <v>145</v>
      </c>
      <c r="J25" s="115" t="s">
        <v>136</v>
      </c>
      <c r="K25" s="116"/>
      <c r="L25" s="18"/>
      <c r="M25" s="89" t="s">
        <v>137</v>
      </c>
      <c r="N25" s="54" t="s">
        <v>183</v>
      </c>
      <c r="O25" s="3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19.95" customHeight="1" x14ac:dyDescent="0.3">
      <c r="A26" s="26"/>
      <c r="B26" s="21" t="str">
        <f>C5</f>
        <v>SAKARYA (HENDEK)</v>
      </c>
      <c r="C26" s="9"/>
      <c r="D26" s="9"/>
      <c r="E26" s="7" t="str">
        <f>C3</f>
        <v>BURSA (A.O. SÖNMEZ)</v>
      </c>
      <c r="F26" s="93">
        <v>43271</v>
      </c>
      <c r="G26" s="53"/>
      <c r="H26" s="17"/>
      <c r="I26" s="7" t="str">
        <f>C3</f>
        <v>BURSA (A.O. SÖNMEZ)</v>
      </c>
      <c r="J26" s="9"/>
      <c r="K26" s="9"/>
      <c r="L26" s="7" t="str">
        <f>C5</f>
        <v>SAKARYA (HENDEK)</v>
      </c>
      <c r="M26" s="93">
        <v>43306</v>
      </c>
      <c r="N26" s="53"/>
      <c r="O26" s="31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19.95" customHeight="1" x14ac:dyDescent="0.3">
      <c r="A27" s="26"/>
      <c r="B27" s="21" t="str">
        <f>C7</f>
        <v>BURSA (YENİŞEHİR)</v>
      </c>
      <c r="C27" s="9"/>
      <c r="D27" s="9"/>
      <c r="E27" s="7" t="str">
        <f>C6</f>
        <v>YALOVA (BELEDİYE HUZUR EVİ)</v>
      </c>
      <c r="F27" s="93">
        <v>43271</v>
      </c>
      <c r="G27" s="53"/>
      <c r="H27" s="17"/>
      <c r="I27" s="7" t="str">
        <f>C6</f>
        <v>YALOVA (BELEDİYE HUZUR EVİ)</v>
      </c>
      <c r="J27" s="9"/>
      <c r="K27" s="9"/>
      <c r="L27" s="7" t="str">
        <f>C7</f>
        <v>BURSA (YENİŞEHİR)</v>
      </c>
      <c r="M27" s="93">
        <v>43306</v>
      </c>
      <c r="N27" s="53"/>
      <c r="O27" s="31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9.95" customHeight="1" x14ac:dyDescent="0.3">
      <c r="A28" s="26"/>
      <c r="B28" s="21" t="str">
        <f>C8</f>
        <v>KOCAELİ (DİLOVASI)</v>
      </c>
      <c r="C28" s="8"/>
      <c r="D28" s="8"/>
      <c r="E28" s="7" t="str">
        <f>C4</f>
        <v xml:space="preserve">KOCAELİ (MERKEZ) </v>
      </c>
      <c r="F28" s="93">
        <v>43271</v>
      </c>
      <c r="G28" s="53"/>
      <c r="H28" s="17"/>
      <c r="I28" s="7" t="str">
        <f>C4</f>
        <v xml:space="preserve">KOCAELİ (MERKEZ) </v>
      </c>
      <c r="J28" s="8"/>
      <c r="K28" s="8"/>
      <c r="L28" s="7" t="str">
        <f>C8</f>
        <v>KOCAELİ (DİLOVASI)</v>
      </c>
      <c r="M28" s="93">
        <v>43306</v>
      </c>
      <c r="N28" s="53"/>
      <c r="O28" s="32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15.75" customHeight="1" x14ac:dyDescent="0.3">
      <c r="A29" s="26"/>
      <c r="B29" s="22"/>
      <c r="C29" s="17"/>
      <c r="D29" s="17"/>
      <c r="E29" s="17"/>
      <c r="F29" s="92"/>
      <c r="G29" s="22"/>
      <c r="H29" s="17"/>
      <c r="I29" s="17"/>
      <c r="J29" s="17"/>
      <c r="K29" s="17"/>
      <c r="L29" s="17"/>
      <c r="M29" s="92"/>
      <c r="N29" s="22"/>
      <c r="O29" s="2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15.75" customHeight="1" x14ac:dyDescent="0.3">
      <c r="A30" s="26"/>
      <c r="B30" s="20" t="s">
        <v>146</v>
      </c>
      <c r="C30" s="115" t="s">
        <v>136</v>
      </c>
      <c r="D30" s="116"/>
      <c r="E30" s="18"/>
      <c r="F30" s="89" t="s">
        <v>137</v>
      </c>
      <c r="G30" s="54" t="s">
        <v>183</v>
      </c>
      <c r="H30" s="17"/>
      <c r="I30" s="15" t="s">
        <v>147</v>
      </c>
      <c r="J30" s="115" t="s">
        <v>136</v>
      </c>
      <c r="K30" s="116"/>
      <c r="L30" s="18"/>
      <c r="M30" s="89" t="s">
        <v>137</v>
      </c>
      <c r="N30" s="54" t="s">
        <v>183</v>
      </c>
      <c r="O30" s="3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19.95" customHeight="1" x14ac:dyDescent="0.3">
      <c r="A31" s="26"/>
      <c r="B31" s="21" t="str">
        <f>C4</f>
        <v xml:space="preserve">KOCAELİ (MERKEZ) </v>
      </c>
      <c r="C31" s="9"/>
      <c r="D31" s="9"/>
      <c r="E31" s="7" t="str">
        <f>C7</f>
        <v>BURSA (YENİŞEHİR)</v>
      </c>
      <c r="F31" s="93">
        <v>43278</v>
      </c>
      <c r="G31" s="53"/>
      <c r="H31" s="17"/>
      <c r="I31" s="7" t="str">
        <f>C7</f>
        <v>BURSA (YENİŞEHİR)</v>
      </c>
      <c r="J31" s="9"/>
      <c r="K31" s="9"/>
      <c r="L31" s="7" t="str">
        <f>C4</f>
        <v xml:space="preserve">KOCAELİ (MERKEZ) </v>
      </c>
      <c r="M31" s="93">
        <v>43313</v>
      </c>
      <c r="N31" s="53"/>
      <c r="O31" s="31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19.95" customHeight="1" x14ac:dyDescent="0.3">
      <c r="A32" s="26"/>
      <c r="B32" s="21" t="str">
        <f>C6</f>
        <v>YALOVA (BELEDİYE HUZUR EVİ)</v>
      </c>
      <c r="C32" s="9"/>
      <c r="D32" s="9"/>
      <c r="E32" s="7" t="str">
        <f>C5</f>
        <v>SAKARYA (HENDEK)</v>
      </c>
      <c r="F32" s="93">
        <v>43278</v>
      </c>
      <c r="G32" s="53"/>
      <c r="H32" s="17"/>
      <c r="I32" s="7" t="str">
        <f>C5</f>
        <v>SAKARYA (HENDEK)</v>
      </c>
      <c r="J32" s="9"/>
      <c r="K32" s="9"/>
      <c r="L32" s="7" t="str">
        <f>C6</f>
        <v>YALOVA (BELEDİYE HUZUR EVİ)</v>
      </c>
      <c r="M32" s="93">
        <v>43313</v>
      </c>
      <c r="N32" s="53"/>
      <c r="O32" s="31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9.95" customHeight="1" x14ac:dyDescent="0.3">
      <c r="A33" s="26"/>
      <c r="B33" s="21" t="str">
        <f>C3</f>
        <v>BURSA (A.O. SÖNMEZ)</v>
      </c>
      <c r="C33" s="8"/>
      <c r="D33" s="8"/>
      <c r="E33" s="7" t="str">
        <f>C8</f>
        <v>KOCAELİ (DİLOVASI)</v>
      </c>
      <c r="F33" s="93">
        <v>43278</v>
      </c>
      <c r="G33" s="53"/>
      <c r="H33" s="17"/>
      <c r="I33" s="7" t="str">
        <f>C8</f>
        <v>KOCAELİ (DİLOVASI)</v>
      </c>
      <c r="J33" s="8"/>
      <c r="K33" s="8"/>
      <c r="L33" s="7" t="str">
        <f>C3</f>
        <v>BURSA (A.O. SÖNMEZ)</v>
      </c>
      <c r="M33" s="93">
        <v>43313</v>
      </c>
      <c r="N33" s="53"/>
      <c r="O33" s="32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.75" customHeight="1" x14ac:dyDescent="0.3">
      <c r="A34" s="25"/>
      <c r="B34" s="23"/>
      <c r="C34" s="16"/>
      <c r="D34" s="16"/>
      <c r="E34" s="16"/>
      <c r="F34" s="94"/>
      <c r="G34" s="16"/>
      <c r="H34" s="16"/>
      <c r="I34" s="16"/>
      <c r="J34" s="16"/>
      <c r="K34" s="16"/>
      <c r="L34" s="16"/>
      <c r="M34" s="94"/>
      <c r="N34" s="16"/>
      <c r="O34" s="16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.75" customHeight="1" x14ac:dyDescent="0.3">
      <c r="A35" s="25"/>
      <c r="B35" s="23"/>
      <c r="C35" s="16"/>
      <c r="D35" s="16"/>
      <c r="E35" s="16"/>
      <c r="F35" s="94"/>
      <c r="G35" s="16"/>
      <c r="H35" s="16"/>
      <c r="I35" s="16"/>
      <c r="J35" s="16"/>
      <c r="K35" s="16"/>
      <c r="L35" s="16"/>
      <c r="M35" s="94"/>
      <c r="N35" s="16"/>
      <c r="O35" s="16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5.75" customHeight="1" x14ac:dyDescent="0.3"/>
    <row r="37" spans="1:30" ht="15.75" customHeight="1" x14ac:dyDescent="0.3"/>
    <row r="38" spans="1:30" ht="15.75" customHeight="1" x14ac:dyDescent="0.3"/>
    <row r="39" spans="1:30" ht="15.75" customHeight="1" x14ac:dyDescent="0.3"/>
    <row r="40" spans="1:30" ht="15.75" customHeight="1" x14ac:dyDescent="0.3"/>
    <row r="41" spans="1:30" ht="15.75" customHeight="1" x14ac:dyDescent="0.3"/>
    <row r="42" spans="1:30" ht="15.75" customHeight="1" x14ac:dyDescent="0.3"/>
    <row r="43" spans="1:30" ht="15.75" customHeight="1" x14ac:dyDescent="0.3"/>
    <row r="44" spans="1:30" ht="15.75" customHeight="1" x14ac:dyDescent="0.3"/>
    <row r="45" spans="1:30" ht="15.75" customHeight="1" x14ac:dyDescent="0.3"/>
    <row r="46" spans="1:30" ht="15.75" customHeight="1" x14ac:dyDescent="0.3"/>
    <row r="47" spans="1:30" ht="15.75" customHeight="1" x14ac:dyDescent="0.3"/>
    <row r="48" spans="1:3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</sheetData>
  <sheetProtection algorithmName="SHA-512" hashValue="1Ad7kv+qYg3IIBMs0eNHFN2QziCLp2dCmjrQe7LUQJ2yjNdGB/N85JCQj+tl4SW4V/B2TzsjzjiuBsLFReYlPw==" saltValue="eQjtzop9gmtbrlvZQOUL/A==" spinCount="100000" sheet="1" objects="1" scenarios="1"/>
  <mergeCells count="14">
    <mergeCell ref="C30:D30"/>
    <mergeCell ref="J30:K30"/>
    <mergeCell ref="C15:D15"/>
    <mergeCell ref="J15:K15"/>
    <mergeCell ref="C20:D20"/>
    <mergeCell ref="J20:K20"/>
    <mergeCell ref="C25:D25"/>
    <mergeCell ref="J25:K25"/>
    <mergeCell ref="B9:H9"/>
    <mergeCell ref="I9:M9"/>
    <mergeCell ref="C10:D10"/>
    <mergeCell ref="J10:K10"/>
    <mergeCell ref="B1:M1"/>
    <mergeCell ref="C2:K2"/>
  </mergeCells>
  <printOptions horizontalCentered="1" verticalCentered="1"/>
  <pageMargins left="0.15748031496062992" right="0.15748031496062992" top="0.27559055118110237" bottom="0.19685039370078741" header="0" footer="0"/>
  <pageSetup scale="86" orientation="landscape" r:id="rId1"/>
  <colBreaks count="1" manualBreakCount="1">
    <brk id="15" max="3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showGridLines="0" topLeftCell="A4" zoomScaleNormal="100" workbookViewId="0">
      <selection activeCell="P12" sqref="P12"/>
    </sheetView>
  </sheetViews>
  <sheetFormatPr defaultColWidth="14.44140625" defaultRowHeight="15" customHeight="1" x14ac:dyDescent="0.3"/>
  <cols>
    <col min="1" max="1" width="2.77734375" style="49" customWidth="1"/>
    <col min="2" max="2" width="22.77734375" style="49" customWidth="1"/>
    <col min="3" max="4" width="3.77734375" style="49" customWidth="1"/>
    <col min="5" max="5" width="22.77734375" style="49" customWidth="1"/>
    <col min="6" max="6" width="8.77734375" style="60" customWidth="1"/>
    <col min="7" max="7" width="13.77734375" style="49" customWidth="1"/>
    <col min="8" max="8" width="1.77734375" style="49" customWidth="1"/>
    <col min="9" max="9" width="22.77734375" style="49" customWidth="1"/>
    <col min="10" max="11" width="3.77734375" style="49" customWidth="1"/>
    <col min="12" max="12" width="22.77734375" style="49" customWidth="1"/>
    <col min="13" max="13" width="8.77734375" style="60" customWidth="1"/>
    <col min="14" max="14" width="13.77734375" style="49" customWidth="1"/>
    <col min="15" max="15" width="1.77734375" style="49" customWidth="1"/>
    <col min="16" max="16" width="24" style="49" bestFit="1" customWidth="1"/>
    <col min="17" max="17" width="6.33203125" style="49" customWidth="1"/>
    <col min="18" max="18" width="7.109375" style="49" customWidth="1"/>
    <col min="19" max="19" width="10.5546875" style="49" customWidth="1"/>
    <col min="20" max="20" width="11.77734375" style="49" customWidth="1"/>
    <col min="21" max="21" width="8.5546875" style="49" hidden="1" customWidth="1"/>
    <col min="22" max="23" width="8.109375" style="49" hidden="1" customWidth="1"/>
    <col min="24" max="29" width="8.5546875" style="49" hidden="1" customWidth="1"/>
    <col min="30" max="30" width="9.6640625" style="49" hidden="1" customWidth="1"/>
    <col min="31" max="16384" width="14.44140625" style="49"/>
  </cols>
  <sheetData>
    <row r="1" spans="1:30" ht="21.6" thickBot="1" x14ac:dyDescent="0.35">
      <c r="A1" s="24"/>
      <c r="B1" s="124" t="s">
        <v>149</v>
      </c>
      <c r="C1" s="125"/>
      <c r="D1" s="125"/>
      <c r="E1" s="125"/>
      <c r="F1" s="125"/>
      <c r="G1" s="126"/>
      <c r="H1" s="125"/>
      <c r="I1" s="125"/>
      <c r="J1" s="125"/>
      <c r="K1" s="125"/>
      <c r="L1" s="125"/>
      <c r="M1" s="127"/>
      <c r="N1" s="52"/>
      <c r="O1" s="27"/>
      <c r="P1" s="11" t="s">
        <v>215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16.2" thickBot="1" x14ac:dyDescent="0.35">
      <c r="A2" s="25"/>
      <c r="B2" s="47" t="s">
        <v>177</v>
      </c>
      <c r="C2" s="130" t="s">
        <v>131</v>
      </c>
      <c r="D2" s="131"/>
      <c r="E2" s="131"/>
      <c r="F2" s="131"/>
      <c r="G2" s="131"/>
      <c r="H2" s="131"/>
      <c r="I2" s="131"/>
      <c r="J2" s="131"/>
      <c r="K2" s="132"/>
      <c r="L2" s="35"/>
      <c r="M2" s="61"/>
      <c r="N2" s="48"/>
      <c r="O2" s="27"/>
      <c r="P2" s="40" t="s">
        <v>131</v>
      </c>
      <c r="Q2" s="41" t="s">
        <v>166</v>
      </c>
      <c r="R2" s="41" t="s">
        <v>168</v>
      </c>
      <c r="S2" s="41" t="s">
        <v>167</v>
      </c>
      <c r="T2" s="41" t="s">
        <v>169</v>
      </c>
      <c r="U2" s="41" t="s">
        <v>135</v>
      </c>
      <c r="V2" s="41" t="s">
        <v>170</v>
      </c>
      <c r="W2" s="41" t="s">
        <v>171</v>
      </c>
      <c r="X2" s="41" t="s">
        <v>144</v>
      </c>
      <c r="Y2" s="41" t="s">
        <v>146</v>
      </c>
      <c r="Z2" s="41" t="s">
        <v>139</v>
      </c>
      <c r="AA2" s="41" t="s">
        <v>141</v>
      </c>
      <c r="AB2" s="41" t="s">
        <v>143</v>
      </c>
      <c r="AC2" s="41" t="s">
        <v>145</v>
      </c>
      <c r="AD2" s="41" t="s">
        <v>147</v>
      </c>
    </row>
    <row r="3" spans="1:30" ht="15.6" x14ac:dyDescent="0.3">
      <c r="A3" s="25"/>
      <c r="B3" s="83">
        <v>1</v>
      </c>
      <c r="C3" s="77" t="s">
        <v>216</v>
      </c>
      <c r="D3" s="65"/>
      <c r="E3" s="65"/>
      <c r="F3" s="65"/>
      <c r="G3" s="65"/>
      <c r="H3" s="65"/>
      <c r="I3" s="65"/>
      <c r="J3" s="65"/>
      <c r="K3" s="78"/>
      <c r="L3" s="37"/>
      <c r="M3" s="62"/>
      <c r="N3" s="37"/>
      <c r="O3" s="27"/>
      <c r="P3" s="76" t="s">
        <v>210</v>
      </c>
      <c r="Q3" s="13">
        <f>SUM(U3:AD3)</f>
        <v>0</v>
      </c>
      <c r="R3" s="14">
        <f>SUM((S3)-(T3))</f>
        <v>0</v>
      </c>
      <c r="S3" s="14">
        <f>SUM(C11,D17,C22,D26,C33,K11,J17,K22,J26,K33)</f>
        <v>0</v>
      </c>
      <c r="T3" s="14">
        <f>SUM(D11,C17,D22,C26,D33,J11,K17,J22,K26,J33)</f>
        <v>0</v>
      </c>
      <c r="U3" s="14">
        <f>IF(C11&gt;D11,1,0)</f>
        <v>0</v>
      </c>
      <c r="V3" s="14">
        <f>IF(D17&gt;C17,1,0)</f>
        <v>0</v>
      </c>
      <c r="W3" s="14">
        <f>IF(C22&gt;D22,1,0)</f>
        <v>0</v>
      </c>
      <c r="X3" s="14">
        <f>IF(D26&gt;C26,1,0)</f>
        <v>0</v>
      </c>
      <c r="Y3" s="14">
        <f>IF(C33&gt;D33,1,0)</f>
        <v>0</v>
      </c>
      <c r="Z3" s="14">
        <f>IF(K11&gt;J11,1,0)</f>
        <v>0</v>
      </c>
      <c r="AA3" s="14">
        <f>IF(J17&gt;K17,1,0)</f>
        <v>0</v>
      </c>
      <c r="AB3" s="14">
        <f>IF(K22&gt;J22,1,0)</f>
        <v>0</v>
      </c>
      <c r="AC3" s="14">
        <f>IF(J26&gt;K26,1,0)</f>
        <v>0</v>
      </c>
      <c r="AD3" s="14">
        <f>IF(K33&gt;J33,1,0)</f>
        <v>0</v>
      </c>
    </row>
    <row r="4" spans="1:30" ht="15.6" x14ac:dyDescent="0.3">
      <c r="A4" s="25"/>
      <c r="B4" s="84">
        <v>2</v>
      </c>
      <c r="C4" s="79" t="s">
        <v>217</v>
      </c>
      <c r="D4" s="68"/>
      <c r="E4" s="68"/>
      <c r="F4" s="68"/>
      <c r="G4" s="68"/>
      <c r="H4" s="68"/>
      <c r="I4" s="68"/>
      <c r="J4" s="68"/>
      <c r="K4" s="80"/>
      <c r="L4" s="37"/>
      <c r="M4" s="62"/>
      <c r="N4" s="37"/>
      <c r="O4" s="27"/>
      <c r="P4" s="76" t="s">
        <v>211</v>
      </c>
      <c r="Q4" s="13">
        <f t="shared" ref="Q4:Q7" si="0">SUM(U4:AD4)</f>
        <v>0</v>
      </c>
      <c r="R4" s="14">
        <f t="shared" ref="R4:R7" si="1">SUM((S4)-(T4))</f>
        <v>0</v>
      </c>
      <c r="S4" s="14">
        <f>SUM(D12,C17,D21,C28,C31,J12,K17,J21,K28,K31)</f>
        <v>0</v>
      </c>
      <c r="T4" s="14">
        <f>SUM(C12,D17,C21,D28,D31,K12,J17,K21,J28,J31)</f>
        <v>0</v>
      </c>
      <c r="U4" s="14">
        <f>IF(D12&gt;C12,1,0)</f>
        <v>0</v>
      </c>
      <c r="V4" s="14">
        <f>IF(C17&gt;D17,1,0)</f>
        <v>0</v>
      </c>
      <c r="W4" s="14">
        <f>IF(D21&gt;C21,1,0)</f>
        <v>0</v>
      </c>
      <c r="X4" s="14">
        <f>IF(C28&gt;D28,1,0)</f>
        <v>0</v>
      </c>
      <c r="Y4" s="14">
        <f>IF(C31&gt;D31,1,0)</f>
        <v>0</v>
      </c>
      <c r="Z4" s="14">
        <f>IF(J12&gt;K12,1,0)</f>
        <v>0</v>
      </c>
      <c r="AA4" s="14">
        <f>IF(K17&gt;J17,1,0)</f>
        <v>0</v>
      </c>
      <c r="AB4" s="14">
        <f>IF(J21&gt;K21,1,0)</f>
        <v>0</v>
      </c>
      <c r="AC4" s="14">
        <f>IF(K28&gt;J28,1,0)</f>
        <v>0</v>
      </c>
      <c r="AD4" s="14">
        <f>IF(K31&gt;J31,1,0)</f>
        <v>0</v>
      </c>
    </row>
    <row r="5" spans="1:30" ht="15.6" x14ac:dyDescent="0.3">
      <c r="A5" s="25"/>
      <c r="B5" s="84">
        <v>3</v>
      </c>
      <c r="C5" s="79" t="s">
        <v>218</v>
      </c>
      <c r="D5" s="68"/>
      <c r="E5" s="68"/>
      <c r="F5" s="68"/>
      <c r="G5" s="68"/>
      <c r="H5" s="68"/>
      <c r="I5" s="68"/>
      <c r="J5" s="68"/>
      <c r="K5" s="80"/>
      <c r="L5" s="37"/>
      <c r="M5" s="62"/>
      <c r="N5" s="37"/>
      <c r="O5" s="27"/>
      <c r="P5" s="76" t="s">
        <v>212</v>
      </c>
      <c r="Q5" s="13">
        <f t="shared" si="0"/>
        <v>0</v>
      </c>
      <c r="R5" s="14">
        <f t="shared" si="1"/>
        <v>0</v>
      </c>
      <c r="S5" s="14">
        <f>SUM(C12,D16,C23,C26,D32,K12,J16,K23,K26,J32)</f>
        <v>0</v>
      </c>
      <c r="T5" s="14">
        <f>SUM(D12,C16,D23,D26,C32,J12,K16,J23,J26,K32)</f>
        <v>0</v>
      </c>
      <c r="U5" s="14">
        <f>IF(C12&gt;D12,1,0)</f>
        <v>0</v>
      </c>
      <c r="V5" s="14">
        <f>IF(D16&gt;C16,1,0)</f>
        <v>0</v>
      </c>
      <c r="W5" s="14">
        <f>IF(C23&gt;D23,1,0)</f>
        <v>0</v>
      </c>
      <c r="X5" s="14">
        <f>IF(C26&gt;D26,1,0)</f>
        <v>0</v>
      </c>
      <c r="Y5" s="14">
        <f>IF(D32&gt;C32,1,0)</f>
        <v>0</v>
      </c>
      <c r="Z5" s="14">
        <f>IF(K12&gt;J12,1,0)</f>
        <v>0</v>
      </c>
      <c r="AA5" s="14">
        <f>IF(J16&gt;K16,1,0)</f>
        <v>0</v>
      </c>
      <c r="AB5" s="14">
        <f>IF(K23&gt;J23,1,0)</f>
        <v>0</v>
      </c>
      <c r="AC5" s="14">
        <f>IF(K26&gt;J26,1,0)</f>
        <v>0</v>
      </c>
      <c r="AD5" s="14">
        <f>IF(J32&gt;K32,1,0)</f>
        <v>0</v>
      </c>
    </row>
    <row r="6" spans="1:30" ht="15.6" x14ac:dyDescent="0.3">
      <c r="A6" s="25"/>
      <c r="B6" s="84">
        <v>4</v>
      </c>
      <c r="C6" s="79" t="s">
        <v>219</v>
      </c>
      <c r="D6" s="68"/>
      <c r="E6" s="68"/>
      <c r="F6" s="68"/>
      <c r="G6" s="68"/>
      <c r="H6" s="68"/>
      <c r="I6" s="68"/>
      <c r="J6" s="68"/>
      <c r="K6" s="80"/>
      <c r="L6" s="37"/>
      <c r="M6" s="62"/>
      <c r="N6" s="37"/>
      <c r="O6" s="27"/>
      <c r="P6" s="76" t="s">
        <v>213</v>
      </c>
      <c r="Q6" s="13">
        <f t="shared" si="0"/>
        <v>0</v>
      </c>
      <c r="R6" s="14">
        <f t="shared" si="1"/>
        <v>0</v>
      </c>
      <c r="S6" s="14">
        <f>SUM(D11,C18,C21,D27,C32,J11,K18,K21,J27,K32)</f>
        <v>0</v>
      </c>
      <c r="T6" s="14">
        <f>SUM(C11,D18,D21,C27,D32,K11,J18,J21,K27,J32)</f>
        <v>0</v>
      </c>
      <c r="U6" s="14">
        <f>IF(D11&gt;C11,1,0)</f>
        <v>0</v>
      </c>
      <c r="V6" s="14">
        <f>IF(C18&gt;D18,1,0)</f>
        <v>0</v>
      </c>
      <c r="W6" s="14">
        <f>IF(C21&gt;D21,1,0)</f>
        <v>0</v>
      </c>
      <c r="X6" s="14">
        <f>IF(D27&gt;C27,1,0)</f>
        <v>0</v>
      </c>
      <c r="Y6" s="14">
        <f>IF(C32&gt;D32,1,0)</f>
        <v>0</v>
      </c>
      <c r="Z6" s="14">
        <f>IF(J11&gt;K11,1,0)</f>
        <v>0</v>
      </c>
      <c r="AA6" s="14">
        <f>IF(K18&gt;J18,1,0)</f>
        <v>0</v>
      </c>
      <c r="AB6" s="14">
        <f>IF(K21&gt;J21,1,0)</f>
        <v>0</v>
      </c>
      <c r="AC6" s="14">
        <f>IF(J27&gt;K27,1,0)</f>
        <v>0</v>
      </c>
      <c r="AD6" s="14">
        <f>IF(K32&gt;J32,1,0)</f>
        <v>0</v>
      </c>
    </row>
    <row r="7" spans="1:30" ht="15.6" x14ac:dyDescent="0.3">
      <c r="A7" s="25"/>
      <c r="B7" s="84">
        <v>5</v>
      </c>
      <c r="C7" s="79" t="s">
        <v>220</v>
      </c>
      <c r="D7" s="68"/>
      <c r="E7" s="68"/>
      <c r="F7" s="68"/>
      <c r="G7" s="68"/>
      <c r="H7" s="68"/>
      <c r="I7" s="68"/>
      <c r="J7" s="68"/>
      <c r="K7" s="80"/>
      <c r="L7" s="37"/>
      <c r="M7" s="62"/>
      <c r="N7" s="37"/>
      <c r="O7" s="27"/>
      <c r="P7" s="76" t="s">
        <v>214</v>
      </c>
      <c r="Q7" s="13">
        <f t="shared" si="0"/>
        <v>0</v>
      </c>
      <c r="R7" s="14">
        <f t="shared" si="1"/>
        <v>0</v>
      </c>
      <c r="S7" s="14">
        <f>SUM(C13,C16,D22,C27,D31,K13,K16,J22,K27,J31)</f>
        <v>0</v>
      </c>
      <c r="T7" s="14">
        <f>SUM(D13,D16,C22,D27,C31,J13,J16,K22,J27,K31)</f>
        <v>0</v>
      </c>
      <c r="U7" s="14">
        <f>IF(C13&gt;D13,1,0)</f>
        <v>0</v>
      </c>
      <c r="V7" s="14">
        <f>IF(C16&gt;D16,1,0)</f>
        <v>0</v>
      </c>
      <c r="W7" s="14">
        <f>IF(D22&gt;C22,1,0)</f>
        <v>0</v>
      </c>
      <c r="X7" s="14">
        <f>IF(C27&gt;D27,1,0)</f>
        <v>0</v>
      </c>
      <c r="Y7" s="14">
        <f>IF(D31&gt;C31,1,0)</f>
        <v>0</v>
      </c>
      <c r="Z7" s="14">
        <f>IF(K13&gt;J13,1,0)</f>
        <v>0</v>
      </c>
      <c r="AA7" s="14">
        <f>IF(K16&gt;J16,1,0)</f>
        <v>0</v>
      </c>
      <c r="AB7" s="14">
        <f>IF(J22&gt;K22,1,0)</f>
        <v>0</v>
      </c>
      <c r="AC7" s="14">
        <f>IF(K27&gt;J27,1,0)</f>
        <v>0</v>
      </c>
      <c r="AD7" s="14">
        <f>IF(J31&gt;K31,1,0)</f>
        <v>0</v>
      </c>
    </row>
    <row r="8" spans="1:30" thickBot="1" x14ac:dyDescent="0.35">
      <c r="A8" s="25"/>
      <c r="B8" s="85">
        <v>6</v>
      </c>
      <c r="C8" s="81" t="s">
        <v>132</v>
      </c>
      <c r="D8" s="71"/>
      <c r="E8" s="71"/>
      <c r="F8" s="71"/>
      <c r="G8" s="71"/>
      <c r="H8" s="71"/>
      <c r="I8" s="71"/>
      <c r="J8" s="71"/>
      <c r="K8" s="82"/>
      <c r="L8" s="37"/>
      <c r="M8" s="62"/>
      <c r="N8" s="37"/>
      <c r="O8" s="28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5.6" x14ac:dyDescent="0.3">
      <c r="A9" s="26"/>
      <c r="B9" s="151" t="s">
        <v>133</v>
      </c>
      <c r="C9" s="120"/>
      <c r="D9" s="120"/>
      <c r="E9" s="120"/>
      <c r="F9" s="120"/>
      <c r="G9" s="120"/>
      <c r="H9" s="152"/>
      <c r="I9" s="119" t="s">
        <v>134</v>
      </c>
      <c r="J9" s="120"/>
      <c r="K9" s="120"/>
      <c r="L9" s="120"/>
      <c r="M9" s="120"/>
      <c r="N9" s="50"/>
      <c r="O9" s="2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5.6" x14ac:dyDescent="0.3">
      <c r="A10" s="26"/>
      <c r="B10" s="20" t="s">
        <v>135</v>
      </c>
      <c r="C10" s="115" t="s">
        <v>136</v>
      </c>
      <c r="D10" s="116"/>
      <c r="E10" s="18"/>
      <c r="F10" s="63" t="s">
        <v>137</v>
      </c>
      <c r="G10" s="54" t="s">
        <v>183</v>
      </c>
      <c r="H10" s="17" t="s">
        <v>138</v>
      </c>
      <c r="I10" s="15" t="s">
        <v>139</v>
      </c>
      <c r="J10" s="115" t="s">
        <v>136</v>
      </c>
      <c r="K10" s="116"/>
      <c r="L10" s="18"/>
      <c r="M10" s="63" t="s">
        <v>137</v>
      </c>
      <c r="N10" s="54" t="s">
        <v>183</v>
      </c>
      <c r="O10" s="3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9.95" customHeight="1" x14ac:dyDescent="0.3">
      <c r="A11" s="26"/>
      <c r="B11" s="33" t="str">
        <f>C3</f>
        <v>İZMİR (NARLIDERE)</v>
      </c>
      <c r="C11" s="9"/>
      <c r="D11" s="9"/>
      <c r="E11" s="34" t="str">
        <f>C6</f>
        <v>MANİSA (TURGUTLU)</v>
      </c>
      <c r="F11" s="55">
        <v>43215</v>
      </c>
      <c r="G11" s="53"/>
      <c r="H11" s="17"/>
      <c r="I11" s="7" t="str">
        <f>C6</f>
        <v>MANİSA (TURGUTLU)</v>
      </c>
      <c r="J11" s="9"/>
      <c r="K11" s="9"/>
      <c r="L11" s="7" t="str">
        <f>C3</f>
        <v>İZMİR (NARLIDERE)</v>
      </c>
      <c r="M11" s="55">
        <v>43285</v>
      </c>
      <c r="N11" s="53"/>
      <c r="O11" s="3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19.95" customHeight="1" x14ac:dyDescent="0.3">
      <c r="A12" s="26"/>
      <c r="B12" s="33" t="str">
        <f>C5</f>
        <v>AFYONKARAHİSAR (MERKEZ)</v>
      </c>
      <c r="C12" s="9"/>
      <c r="D12" s="9"/>
      <c r="E12" s="34" t="str">
        <f>C4</f>
        <v>AYDIN (NAZİLLİ)</v>
      </c>
      <c r="F12" s="55">
        <v>43215</v>
      </c>
      <c r="G12" s="53"/>
      <c r="H12" s="17"/>
      <c r="I12" s="7" t="str">
        <f>C4</f>
        <v>AYDIN (NAZİLLİ)</v>
      </c>
      <c r="J12" s="9"/>
      <c r="K12" s="9"/>
      <c r="L12" s="7" t="str">
        <f>C5</f>
        <v>AFYONKARAHİSAR (MERKEZ)</v>
      </c>
      <c r="M12" s="55">
        <v>43285</v>
      </c>
      <c r="N12" s="53"/>
      <c r="O12" s="3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9.95" customHeight="1" x14ac:dyDescent="0.3">
      <c r="A13" s="26"/>
      <c r="B13" s="33" t="str">
        <f>C7</f>
        <v>MUĞLA (FETHİYE)</v>
      </c>
      <c r="C13" s="8"/>
      <c r="D13" s="8"/>
      <c r="E13" s="7" t="str">
        <f>C8</f>
        <v>BAY</v>
      </c>
      <c r="F13" s="56"/>
      <c r="G13" s="51"/>
      <c r="H13" s="17"/>
      <c r="I13" s="7" t="str">
        <f>C7</f>
        <v>MUĞLA (FETHİYE)</v>
      </c>
      <c r="J13" s="8"/>
      <c r="K13" s="8"/>
      <c r="L13" s="7" t="str">
        <f>C8</f>
        <v>BAY</v>
      </c>
      <c r="M13" s="56"/>
      <c r="N13" s="51"/>
      <c r="O13" s="32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4.4" x14ac:dyDescent="0.3">
      <c r="A14" s="26"/>
      <c r="B14" s="22"/>
      <c r="C14" s="17"/>
      <c r="D14" s="17"/>
      <c r="E14" s="17"/>
      <c r="F14" s="57"/>
      <c r="G14" s="22"/>
      <c r="H14" s="17"/>
      <c r="I14" s="17"/>
      <c r="J14" s="17"/>
      <c r="K14" s="17"/>
      <c r="L14" s="17"/>
      <c r="M14" s="57"/>
      <c r="N14" s="22"/>
      <c r="O14" s="2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5.6" x14ac:dyDescent="0.3">
      <c r="A15" s="26"/>
      <c r="B15" s="20" t="s">
        <v>140</v>
      </c>
      <c r="C15" s="115" t="s">
        <v>136</v>
      </c>
      <c r="D15" s="116"/>
      <c r="E15" s="18"/>
      <c r="F15" s="63" t="s">
        <v>137</v>
      </c>
      <c r="G15" s="54" t="s">
        <v>183</v>
      </c>
      <c r="H15" s="17"/>
      <c r="I15" s="15" t="s">
        <v>141</v>
      </c>
      <c r="J15" s="115" t="s">
        <v>136</v>
      </c>
      <c r="K15" s="116"/>
      <c r="L15" s="18"/>
      <c r="M15" s="63" t="s">
        <v>137</v>
      </c>
      <c r="N15" s="54" t="s">
        <v>183</v>
      </c>
      <c r="O15" s="3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9.95" customHeight="1" x14ac:dyDescent="0.3">
      <c r="A16" s="26"/>
      <c r="B16" s="21" t="str">
        <f>C7</f>
        <v>MUĞLA (FETHİYE)</v>
      </c>
      <c r="C16" s="9"/>
      <c r="D16" s="9"/>
      <c r="E16" s="7" t="str">
        <f>C5</f>
        <v>AFYONKARAHİSAR (MERKEZ)</v>
      </c>
      <c r="F16" s="58">
        <v>43222</v>
      </c>
      <c r="G16" s="53"/>
      <c r="H16" s="17"/>
      <c r="I16" s="7" t="str">
        <f>C5</f>
        <v>AFYONKARAHİSAR (MERKEZ)</v>
      </c>
      <c r="J16" s="9"/>
      <c r="K16" s="9"/>
      <c r="L16" s="7" t="str">
        <f>C7</f>
        <v>MUĞLA (FETHİYE)</v>
      </c>
      <c r="M16" s="58">
        <v>43292</v>
      </c>
      <c r="N16" s="53"/>
      <c r="O16" s="31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9.95" customHeight="1" x14ac:dyDescent="0.3">
      <c r="A17" s="26"/>
      <c r="B17" s="21" t="str">
        <f>C4</f>
        <v>AYDIN (NAZİLLİ)</v>
      </c>
      <c r="C17" s="9"/>
      <c r="D17" s="9"/>
      <c r="E17" s="7" t="str">
        <f>C3</f>
        <v>İZMİR (NARLIDERE)</v>
      </c>
      <c r="F17" s="58">
        <v>43222</v>
      </c>
      <c r="G17" s="53"/>
      <c r="H17" s="17"/>
      <c r="I17" s="7" t="s">
        <v>7</v>
      </c>
      <c r="J17" s="9"/>
      <c r="K17" s="9"/>
      <c r="L17" s="7" t="str">
        <f>C4</f>
        <v>AYDIN (NAZİLLİ)</v>
      </c>
      <c r="M17" s="58">
        <v>43292</v>
      </c>
      <c r="N17" s="53"/>
      <c r="O17" s="31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9.95" customHeight="1" x14ac:dyDescent="0.3">
      <c r="A18" s="26"/>
      <c r="B18" s="21" t="str">
        <f>C6</f>
        <v>MANİSA (TURGUTLU)</v>
      </c>
      <c r="C18" s="8"/>
      <c r="D18" s="8"/>
      <c r="E18" s="7" t="str">
        <f>C8</f>
        <v>BAY</v>
      </c>
      <c r="F18" s="56"/>
      <c r="G18" s="51"/>
      <c r="H18" s="17"/>
      <c r="I18" s="7" t="str">
        <f>C6</f>
        <v>MANİSA (TURGUTLU)</v>
      </c>
      <c r="J18" s="8"/>
      <c r="K18" s="8"/>
      <c r="L18" s="7" t="str">
        <f>C8</f>
        <v>BAY</v>
      </c>
      <c r="M18" s="56"/>
      <c r="N18" s="51"/>
      <c r="O18" s="32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4.4" x14ac:dyDescent="0.3">
      <c r="A19" s="26"/>
      <c r="B19" s="22"/>
      <c r="C19" s="17"/>
      <c r="D19" s="17"/>
      <c r="E19" s="17"/>
      <c r="F19" s="57"/>
      <c r="G19" s="22"/>
      <c r="H19" s="17"/>
      <c r="I19" s="17"/>
      <c r="J19" s="17"/>
      <c r="K19" s="17"/>
      <c r="L19" s="17"/>
      <c r="M19" s="57"/>
      <c r="N19" s="22"/>
      <c r="O19" s="2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6" x14ac:dyDescent="0.3">
      <c r="A20" s="26"/>
      <c r="B20" s="20" t="s">
        <v>142</v>
      </c>
      <c r="C20" s="115" t="s">
        <v>136</v>
      </c>
      <c r="D20" s="116"/>
      <c r="E20" s="18"/>
      <c r="F20" s="63" t="s">
        <v>137</v>
      </c>
      <c r="G20" s="54" t="s">
        <v>183</v>
      </c>
      <c r="H20" s="17"/>
      <c r="I20" s="15" t="s">
        <v>143</v>
      </c>
      <c r="J20" s="115" t="s">
        <v>136</v>
      </c>
      <c r="K20" s="116"/>
      <c r="L20" s="18"/>
      <c r="M20" s="63" t="s">
        <v>137</v>
      </c>
      <c r="N20" s="54" t="s">
        <v>183</v>
      </c>
      <c r="O20" s="3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9.95" customHeight="1" x14ac:dyDescent="0.3">
      <c r="A21" s="26"/>
      <c r="B21" s="21" t="str">
        <f>C6</f>
        <v>MANİSA (TURGUTLU)</v>
      </c>
      <c r="C21" s="9"/>
      <c r="D21" s="9"/>
      <c r="E21" s="7" t="str">
        <f>C4</f>
        <v>AYDIN (NAZİLLİ)</v>
      </c>
      <c r="F21" s="58">
        <v>43229</v>
      </c>
      <c r="G21" s="53"/>
      <c r="H21" s="17"/>
      <c r="I21" s="7" t="str">
        <f>C4</f>
        <v>AYDIN (NAZİLLİ)</v>
      </c>
      <c r="J21" s="9"/>
      <c r="K21" s="9"/>
      <c r="L21" s="7" t="str">
        <f>C6</f>
        <v>MANİSA (TURGUTLU)</v>
      </c>
      <c r="M21" s="58">
        <v>43299</v>
      </c>
      <c r="N21" s="53"/>
      <c r="O21" s="31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19.95" customHeight="1" x14ac:dyDescent="0.3">
      <c r="A22" s="26"/>
      <c r="B22" s="21" t="str">
        <f>C3</f>
        <v>İZMİR (NARLIDERE)</v>
      </c>
      <c r="C22" s="9"/>
      <c r="D22" s="9"/>
      <c r="E22" s="7" t="str">
        <f>C7</f>
        <v>MUĞLA (FETHİYE)</v>
      </c>
      <c r="F22" s="58">
        <v>43229</v>
      </c>
      <c r="G22" s="53"/>
      <c r="H22" s="17"/>
      <c r="I22" s="7" t="str">
        <f>C7</f>
        <v>MUĞLA (FETHİYE)</v>
      </c>
      <c r="J22" s="9"/>
      <c r="K22" s="9"/>
      <c r="L22" s="7" t="str">
        <f>C3</f>
        <v>İZMİR (NARLIDERE)</v>
      </c>
      <c r="M22" s="58">
        <v>43299</v>
      </c>
      <c r="N22" s="53"/>
      <c r="O22" s="31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9.95" customHeight="1" x14ac:dyDescent="0.3">
      <c r="A23" s="26"/>
      <c r="B23" s="21" t="str">
        <f>C5</f>
        <v>AFYONKARAHİSAR (MERKEZ)</v>
      </c>
      <c r="C23" s="8"/>
      <c r="D23" s="8"/>
      <c r="E23" s="7" t="str">
        <f>C8</f>
        <v>BAY</v>
      </c>
      <c r="F23" s="56"/>
      <c r="G23" s="51"/>
      <c r="H23" s="17"/>
      <c r="I23" s="7" t="str">
        <f>C5</f>
        <v>AFYONKARAHİSAR (MERKEZ)</v>
      </c>
      <c r="J23" s="8"/>
      <c r="K23" s="8"/>
      <c r="L23" s="7" t="str">
        <f>C8</f>
        <v>BAY</v>
      </c>
      <c r="M23" s="56"/>
      <c r="N23" s="51"/>
      <c r="O23" s="32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customHeight="1" x14ac:dyDescent="0.3">
      <c r="A24" s="26"/>
      <c r="B24" s="22"/>
      <c r="C24" s="17"/>
      <c r="D24" s="17"/>
      <c r="E24" s="17"/>
      <c r="F24" s="57"/>
      <c r="G24" s="22"/>
      <c r="H24" s="17"/>
      <c r="I24" s="17"/>
      <c r="J24" s="17"/>
      <c r="K24" s="17"/>
      <c r="L24" s="17"/>
      <c r="M24" s="57"/>
      <c r="N24" s="22"/>
      <c r="O24" s="2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15.75" customHeight="1" x14ac:dyDescent="0.3">
      <c r="A25" s="26"/>
      <c r="B25" s="20" t="s">
        <v>144</v>
      </c>
      <c r="C25" s="115" t="s">
        <v>136</v>
      </c>
      <c r="D25" s="116"/>
      <c r="E25" s="18"/>
      <c r="F25" s="63" t="s">
        <v>137</v>
      </c>
      <c r="G25" s="54" t="s">
        <v>183</v>
      </c>
      <c r="H25" s="17"/>
      <c r="I25" s="15" t="s">
        <v>145</v>
      </c>
      <c r="J25" s="115" t="s">
        <v>136</v>
      </c>
      <c r="K25" s="116"/>
      <c r="L25" s="18"/>
      <c r="M25" s="63" t="s">
        <v>137</v>
      </c>
      <c r="N25" s="54" t="s">
        <v>183</v>
      </c>
      <c r="O25" s="3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19.95" customHeight="1" x14ac:dyDescent="0.3">
      <c r="A26" s="26"/>
      <c r="B26" s="21" t="str">
        <f>C5</f>
        <v>AFYONKARAHİSAR (MERKEZ)</v>
      </c>
      <c r="C26" s="9"/>
      <c r="D26" s="9"/>
      <c r="E26" s="7" t="str">
        <f>C3</f>
        <v>İZMİR (NARLIDERE)</v>
      </c>
      <c r="F26" s="58">
        <v>43271</v>
      </c>
      <c r="G26" s="53"/>
      <c r="H26" s="17"/>
      <c r="I26" s="7" t="str">
        <f>C3</f>
        <v>İZMİR (NARLIDERE)</v>
      </c>
      <c r="J26" s="9"/>
      <c r="K26" s="9"/>
      <c r="L26" s="7" t="str">
        <f>C5</f>
        <v>AFYONKARAHİSAR (MERKEZ)</v>
      </c>
      <c r="M26" s="58">
        <v>43306</v>
      </c>
      <c r="N26" s="53"/>
      <c r="O26" s="31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19.95" customHeight="1" x14ac:dyDescent="0.3">
      <c r="A27" s="26"/>
      <c r="B27" s="21" t="str">
        <f>C7</f>
        <v>MUĞLA (FETHİYE)</v>
      </c>
      <c r="C27" s="9"/>
      <c r="D27" s="9"/>
      <c r="E27" s="7" t="str">
        <f>C6</f>
        <v>MANİSA (TURGUTLU)</v>
      </c>
      <c r="F27" s="58">
        <v>43271</v>
      </c>
      <c r="G27" s="53"/>
      <c r="H27" s="17"/>
      <c r="I27" s="7" t="str">
        <f>C6</f>
        <v>MANİSA (TURGUTLU)</v>
      </c>
      <c r="J27" s="9"/>
      <c r="K27" s="9"/>
      <c r="L27" s="7" t="str">
        <f>C7</f>
        <v>MUĞLA (FETHİYE)</v>
      </c>
      <c r="M27" s="58">
        <v>43306</v>
      </c>
      <c r="N27" s="53"/>
      <c r="O27" s="31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9.95" customHeight="1" x14ac:dyDescent="0.3">
      <c r="A28" s="26"/>
      <c r="B28" s="21" t="str">
        <f>C4</f>
        <v>AYDIN (NAZİLLİ)</v>
      </c>
      <c r="C28" s="8"/>
      <c r="D28" s="8"/>
      <c r="E28" s="7" t="str">
        <f>C8</f>
        <v>BAY</v>
      </c>
      <c r="F28" s="56"/>
      <c r="G28" s="51"/>
      <c r="H28" s="17"/>
      <c r="I28" s="7" t="str">
        <f>C4</f>
        <v>AYDIN (NAZİLLİ)</v>
      </c>
      <c r="J28" s="8"/>
      <c r="K28" s="8"/>
      <c r="L28" s="7" t="str">
        <f>C8</f>
        <v>BAY</v>
      </c>
      <c r="M28" s="56"/>
      <c r="N28" s="51"/>
      <c r="O28" s="32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15.75" customHeight="1" x14ac:dyDescent="0.3">
      <c r="A29" s="26"/>
      <c r="B29" s="22"/>
      <c r="C29" s="17"/>
      <c r="D29" s="17"/>
      <c r="E29" s="17"/>
      <c r="F29" s="57"/>
      <c r="G29" s="22"/>
      <c r="H29" s="17"/>
      <c r="I29" s="17"/>
      <c r="J29" s="17"/>
      <c r="K29" s="17"/>
      <c r="L29" s="17"/>
      <c r="M29" s="57"/>
      <c r="N29" s="22"/>
      <c r="O29" s="2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15.75" customHeight="1" x14ac:dyDescent="0.3">
      <c r="A30" s="26"/>
      <c r="B30" s="20" t="s">
        <v>146</v>
      </c>
      <c r="C30" s="115" t="s">
        <v>136</v>
      </c>
      <c r="D30" s="116"/>
      <c r="E30" s="18"/>
      <c r="F30" s="63" t="s">
        <v>137</v>
      </c>
      <c r="G30" s="54" t="s">
        <v>183</v>
      </c>
      <c r="H30" s="17"/>
      <c r="I30" s="15" t="s">
        <v>147</v>
      </c>
      <c r="J30" s="115" t="s">
        <v>136</v>
      </c>
      <c r="K30" s="116"/>
      <c r="L30" s="18"/>
      <c r="M30" s="63" t="s">
        <v>137</v>
      </c>
      <c r="N30" s="54" t="s">
        <v>183</v>
      </c>
      <c r="O30" s="3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19.95" customHeight="1" x14ac:dyDescent="0.3">
      <c r="A31" s="26"/>
      <c r="B31" s="21" t="str">
        <f>C4</f>
        <v>AYDIN (NAZİLLİ)</v>
      </c>
      <c r="C31" s="9"/>
      <c r="D31" s="9"/>
      <c r="E31" s="7" t="str">
        <f>C7</f>
        <v>MUĞLA (FETHİYE)</v>
      </c>
      <c r="F31" s="58">
        <v>43278</v>
      </c>
      <c r="G31" s="53"/>
      <c r="H31" s="17"/>
      <c r="I31" s="7" t="str">
        <f>C7</f>
        <v>MUĞLA (FETHİYE)</v>
      </c>
      <c r="J31" s="9"/>
      <c r="K31" s="9"/>
      <c r="L31" s="7" t="str">
        <f>C4</f>
        <v>AYDIN (NAZİLLİ)</v>
      </c>
      <c r="M31" s="58">
        <v>43313</v>
      </c>
      <c r="N31" s="53"/>
      <c r="O31" s="31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19.95" customHeight="1" x14ac:dyDescent="0.3">
      <c r="A32" s="26"/>
      <c r="B32" s="21" t="str">
        <f>C6</f>
        <v>MANİSA (TURGUTLU)</v>
      </c>
      <c r="C32" s="9"/>
      <c r="D32" s="9"/>
      <c r="E32" s="7" t="str">
        <f>C5</f>
        <v>AFYONKARAHİSAR (MERKEZ)</v>
      </c>
      <c r="F32" s="58">
        <v>43278</v>
      </c>
      <c r="G32" s="53"/>
      <c r="H32" s="17"/>
      <c r="I32" s="7" t="str">
        <f>C5</f>
        <v>AFYONKARAHİSAR (MERKEZ)</v>
      </c>
      <c r="J32" s="9"/>
      <c r="K32" s="9"/>
      <c r="L32" s="7" t="str">
        <f>C6</f>
        <v>MANİSA (TURGUTLU)</v>
      </c>
      <c r="M32" s="58">
        <v>43313</v>
      </c>
      <c r="N32" s="53"/>
      <c r="O32" s="31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9.95" customHeight="1" x14ac:dyDescent="0.3">
      <c r="A33" s="26"/>
      <c r="B33" s="21" t="str">
        <f>C3</f>
        <v>İZMİR (NARLIDERE)</v>
      </c>
      <c r="C33" s="8"/>
      <c r="D33" s="8"/>
      <c r="E33" s="7" t="str">
        <f>C8</f>
        <v>BAY</v>
      </c>
      <c r="F33" s="56"/>
      <c r="G33" s="51"/>
      <c r="H33" s="17"/>
      <c r="I33" s="7" t="str">
        <f>C3</f>
        <v>İZMİR (NARLIDERE)</v>
      </c>
      <c r="J33" s="8"/>
      <c r="K33" s="8"/>
      <c r="L33" s="7" t="str">
        <f>C8</f>
        <v>BAY</v>
      </c>
      <c r="M33" s="56"/>
      <c r="N33" s="51"/>
      <c r="O33" s="32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.75" customHeight="1" x14ac:dyDescent="0.3">
      <c r="A34" s="25"/>
      <c r="B34" s="23"/>
      <c r="C34" s="16"/>
      <c r="D34" s="16"/>
      <c r="E34" s="16"/>
      <c r="F34" s="59"/>
      <c r="G34" s="16"/>
      <c r="H34" s="16"/>
      <c r="I34" s="16"/>
      <c r="J34" s="16"/>
      <c r="K34" s="16"/>
      <c r="L34" s="16"/>
      <c r="M34" s="59"/>
      <c r="N34" s="16"/>
      <c r="O34" s="16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.75" customHeight="1" x14ac:dyDescent="0.3">
      <c r="A35" s="25"/>
      <c r="B35" s="23"/>
      <c r="C35" s="16"/>
      <c r="D35" s="16"/>
      <c r="E35" s="16"/>
      <c r="F35" s="59"/>
      <c r="G35" s="16"/>
      <c r="H35" s="16"/>
      <c r="I35" s="16"/>
      <c r="J35" s="16"/>
      <c r="K35" s="16"/>
      <c r="L35" s="16"/>
      <c r="M35" s="59"/>
      <c r="N35" s="16"/>
      <c r="O35" s="16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5.75" customHeight="1" x14ac:dyDescent="0.3"/>
    <row r="37" spans="1:30" ht="15.75" customHeight="1" x14ac:dyDescent="0.3"/>
    <row r="38" spans="1:30" ht="15.75" customHeight="1" x14ac:dyDescent="0.3"/>
    <row r="39" spans="1:30" ht="15.75" customHeight="1" x14ac:dyDescent="0.3"/>
    <row r="40" spans="1:30" ht="15.75" customHeight="1" x14ac:dyDescent="0.3"/>
    <row r="41" spans="1:30" ht="15.75" customHeight="1" x14ac:dyDescent="0.3"/>
    <row r="42" spans="1:30" ht="15.75" customHeight="1" x14ac:dyDescent="0.3"/>
    <row r="43" spans="1:30" ht="15.75" customHeight="1" x14ac:dyDescent="0.3"/>
    <row r="44" spans="1:30" ht="15.75" customHeight="1" x14ac:dyDescent="0.3"/>
    <row r="45" spans="1:30" ht="15.75" customHeight="1" x14ac:dyDescent="0.3"/>
    <row r="46" spans="1:30" ht="15.75" customHeight="1" x14ac:dyDescent="0.3"/>
    <row r="47" spans="1:30" ht="15.75" customHeight="1" x14ac:dyDescent="0.3"/>
    <row r="48" spans="1:3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</sheetData>
  <sheetProtection algorithmName="SHA-512" hashValue="FQOJjrMPUBmZtmi1DYSSLdJwUuovfVGZp2QTgoj1xLNWx/IWAhtG5uhVxQBBoVo8yDo5heuhhIfoDoFpRUFnCA==" saltValue="XUZcmt0LSxNqtARUMZSgtg==" spinCount="100000" sheet="1" objects="1" scenarios="1"/>
  <mergeCells count="14">
    <mergeCell ref="C30:D30"/>
    <mergeCell ref="J30:K30"/>
    <mergeCell ref="C15:D15"/>
    <mergeCell ref="J15:K15"/>
    <mergeCell ref="C20:D20"/>
    <mergeCell ref="J20:K20"/>
    <mergeCell ref="C25:D25"/>
    <mergeCell ref="J25:K25"/>
    <mergeCell ref="B1:M1"/>
    <mergeCell ref="C2:K2"/>
    <mergeCell ref="B9:H9"/>
    <mergeCell ref="I9:M9"/>
    <mergeCell ref="C10:D10"/>
    <mergeCell ref="J10:K10"/>
  </mergeCells>
  <printOptions horizontalCentered="1" verticalCentered="1"/>
  <pageMargins left="0.15748031496062992" right="0.15748031496062992" top="0.27559055118110237" bottom="0.19685039370078741" header="0" footer="0"/>
  <pageSetup scale="86" orientation="landscape" r:id="rId1"/>
  <colBreaks count="1" manualBreakCount="1">
    <brk id="15" max="34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showGridLines="0" zoomScaleNormal="100" workbookViewId="0">
      <selection activeCell="P15" sqref="P15"/>
    </sheetView>
  </sheetViews>
  <sheetFormatPr defaultColWidth="14.44140625" defaultRowHeight="15" customHeight="1" x14ac:dyDescent="0.3"/>
  <cols>
    <col min="1" max="1" width="2.77734375" style="49" customWidth="1"/>
    <col min="2" max="2" width="22.77734375" style="49" customWidth="1"/>
    <col min="3" max="4" width="3.77734375" style="49" customWidth="1"/>
    <col min="5" max="5" width="22.77734375" style="49" customWidth="1"/>
    <col min="6" max="6" width="8.77734375" style="60" customWidth="1"/>
    <col min="7" max="7" width="13.77734375" style="49" customWidth="1"/>
    <col min="8" max="8" width="1.77734375" style="49" customWidth="1"/>
    <col min="9" max="9" width="22.77734375" style="49" customWidth="1"/>
    <col min="10" max="11" width="3.77734375" style="49" customWidth="1"/>
    <col min="12" max="12" width="22.77734375" style="49" customWidth="1"/>
    <col min="13" max="13" width="8.77734375" style="60" customWidth="1"/>
    <col min="14" max="14" width="13.77734375" style="49" customWidth="1"/>
    <col min="15" max="15" width="1.77734375" style="49" customWidth="1"/>
    <col min="16" max="16" width="24" style="49" bestFit="1" customWidth="1"/>
    <col min="17" max="17" width="6.33203125" style="49" customWidth="1"/>
    <col min="18" max="18" width="7.109375" style="49" customWidth="1"/>
    <col min="19" max="19" width="10.5546875" style="49" customWidth="1"/>
    <col min="20" max="20" width="11.77734375" style="49" customWidth="1"/>
    <col min="21" max="21" width="8.5546875" style="49" hidden="1" customWidth="1"/>
    <col min="22" max="23" width="8.109375" style="49" hidden="1" customWidth="1"/>
    <col min="24" max="29" width="8.5546875" style="49" hidden="1" customWidth="1"/>
    <col min="30" max="30" width="9.6640625" style="49" hidden="1" customWidth="1"/>
    <col min="31" max="16384" width="14.44140625" style="49"/>
  </cols>
  <sheetData>
    <row r="1" spans="1:30" ht="21.6" thickBot="1" x14ac:dyDescent="0.35">
      <c r="A1" s="24"/>
      <c r="B1" s="124" t="s">
        <v>150</v>
      </c>
      <c r="C1" s="125"/>
      <c r="D1" s="125"/>
      <c r="E1" s="125"/>
      <c r="F1" s="125"/>
      <c r="G1" s="126"/>
      <c r="H1" s="125"/>
      <c r="I1" s="125"/>
      <c r="J1" s="125"/>
      <c r="K1" s="125"/>
      <c r="L1" s="125"/>
      <c r="M1" s="127"/>
      <c r="N1" s="52"/>
      <c r="O1" s="27"/>
      <c r="P1" s="11" t="s">
        <v>242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16.2" thickBot="1" x14ac:dyDescent="0.35">
      <c r="A2" s="25"/>
      <c r="B2" s="47" t="s">
        <v>177</v>
      </c>
      <c r="C2" s="130" t="s">
        <v>131</v>
      </c>
      <c r="D2" s="131"/>
      <c r="E2" s="131"/>
      <c r="F2" s="131"/>
      <c r="G2" s="131"/>
      <c r="H2" s="131"/>
      <c r="I2" s="131"/>
      <c r="J2" s="131"/>
      <c r="K2" s="132"/>
      <c r="L2" s="35"/>
      <c r="M2" s="61"/>
      <c r="N2" s="48"/>
      <c r="O2" s="27"/>
      <c r="P2" s="40" t="s">
        <v>131</v>
      </c>
      <c r="Q2" s="41" t="s">
        <v>166</v>
      </c>
      <c r="R2" s="41" t="s">
        <v>168</v>
      </c>
      <c r="S2" s="41" t="s">
        <v>167</v>
      </c>
      <c r="T2" s="41" t="s">
        <v>169</v>
      </c>
      <c r="U2" s="41" t="s">
        <v>135</v>
      </c>
      <c r="V2" s="41" t="s">
        <v>170</v>
      </c>
      <c r="W2" s="41" t="s">
        <v>171</v>
      </c>
      <c r="X2" s="41" t="s">
        <v>144</v>
      </c>
      <c r="Y2" s="41" t="s">
        <v>146</v>
      </c>
      <c r="Z2" s="41" t="s">
        <v>139</v>
      </c>
      <c r="AA2" s="41" t="s">
        <v>141</v>
      </c>
      <c r="AB2" s="41" t="s">
        <v>143</v>
      </c>
      <c r="AC2" s="41" t="s">
        <v>145</v>
      </c>
      <c r="AD2" s="41" t="s">
        <v>147</v>
      </c>
    </row>
    <row r="3" spans="1:30" ht="15.6" x14ac:dyDescent="0.3">
      <c r="A3" s="25"/>
      <c r="B3" s="83">
        <v>1</v>
      </c>
      <c r="C3" s="77" t="s">
        <v>232</v>
      </c>
      <c r="D3" s="65"/>
      <c r="E3" s="65"/>
      <c r="F3" s="65"/>
      <c r="G3" s="65"/>
      <c r="H3" s="65"/>
      <c r="I3" s="65"/>
      <c r="J3" s="65"/>
      <c r="K3" s="78"/>
      <c r="L3" s="37"/>
      <c r="M3" s="62"/>
      <c r="N3" s="37"/>
      <c r="O3" s="27"/>
      <c r="P3" s="98" t="s">
        <v>237</v>
      </c>
      <c r="Q3" s="13">
        <f>SUM(U3:AD3)</f>
        <v>0</v>
      </c>
      <c r="R3" s="14">
        <f>SUM((S3)-(T3))</f>
        <v>0</v>
      </c>
      <c r="S3" s="14">
        <f>SUM(C11,D17,C22,D26,C33,K11,J17,K22,J26,K33)</f>
        <v>0</v>
      </c>
      <c r="T3" s="14">
        <f>SUM(D11,C17,D22,C26,D33,J11,K17,J22,K26,J33)</f>
        <v>0</v>
      </c>
      <c r="U3" s="14">
        <f>IF(C11&gt;D11,1,0)</f>
        <v>0</v>
      </c>
      <c r="V3" s="14">
        <f>IF(D17&gt;C17,1,0)</f>
        <v>0</v>
      </c>
      <c r="W3" s="14">
        <f>IF(C22&gt;D22,1,0)</f>
        <v>0</v>
      </c>
      <c r="X3" s="14">
        <f>IF(D26&gt;C26,1,0)</f>
        <v>0</v>
      </c>
      <c r="Y3" s="14">
        <f>IF(C33&gt;D33,1,0)</f>
        <v>0</v>
      </c>
      <c r="Z3" s="14">
        <f>IF(K11&gt;J11,1,0)</f>
        <v>0</v>
      </c>
      <c r="AA3" s="14">
        <f>IF(J17&gt;K17,1,0)</f>
        <v>0</v>
      </c>
      <c r="AB3" s="14">
        <f>IF(K22&gt;J22,1,0)</f>
        <v>0</v>
      </c>
      <c r="AC3" s="14">
        <f>IF(J26&gt;K26,1,0)</f>
        <v>0</v>
      </c>
      <c r="AD3" s="14">
        <f>IF(K33&gt;J33,1,0)</f>
        <v>0</v>
      </c>
    </row>
    <row r="4" spans="1:30" ht="15.6" x14ac:dyDescent="0.3">
      <c r="A4" s="25"/>
      <c r="B4" s="84">
        <v>2</v>
      </c>
      <c r="C4" s="79" t="s">
        <v>233</v>
      </c>
      <c r="D4" s="68"/>
      <c r="E4" s="68"/>
      <c r="F4" s="68"/>
      <c r="G4" s="68"/>
      <c r="H4" s="68"/>
      <c r="I4" s="68"/>
      <c r="J4" s="68"/>
      <c r="K4" s="80"/>
      <c r="L4" s="37"/>
      <c r="M4" s="62"/>
      <c r="N4" s="37"/>
      <c r="O4" s="27"/>
      <c r="P4" s="99" t="s">
        <v>238</v>
      </c>
      <c r="Q4" s="13">
        <f t="shared" ref="Q4:Q7" si="0">SUM(U4:AD4)</f>
        <v>0</v>
      </c>
      <c r="R4" s="14">
        <f t="shared" ref="R4:R7" si="1">SUM((S4)-(T4))</f>
        <v>0</v>
      </c>
      <c r="S4" s="14">
        <f>SUM(D12,C17,D21,C28,C31,J12,K17,J21,K28,K31)</f>
        <v>0</v>
      </c>
      <c r="T4" s="14">
        <f>SUM(C12,D17,C21,D28,D31,K12,J17,K21,J28,J31)</f>
        <v>0</v>
      </c>
      <c r="U4" s="14">
        <f>IF(D12&gt;C12,1,0)</f>
        <v>0</v>
      </c>
      <c r="V4" s="14">
        <f>IF(C17&gt;D17,1,0)</f>
        <v>0</v>
      </c>
      <c r="W4" s="14">
        <f>IF(D21&gt;C21,1,0)</f>
        <v>0</v>
      </c>
      <c r="X4" s="14">
        <f>IF(C28&gt;D28,1,0)</f>
        <v>0</v>
      </c>
      <c r="Y4" s="14">
        <f>IF(C31&gt;D31,1,0)</f>
        <v>0</v>
      </c>
      <c r="Z4" s="14">
        <f>IF(J12&gt;K12,1,0)</f>
        <v>0</v>
      </c>
      <c r="AA4" s="14">
        <f>IF(K17&gt;J17,1,0)</f>
        <v>0</v>
      </c>
      <c r="AB4" s="14">
        <f>IF(J21&gt;K21,1,0)</f>
        <v>0</v>
      </c>
      <c r="AC4" s="14">
        <f>IF(K28&gt;J28,1,0)</f>
        <v>0</v>
      </c>
      <c r="AD4" s="14">
        <f>IF(K31&gt;J31,1,0)</f>
        <v>0</v>
      </c>
    </row>
    <row r="5" spans="1:30" ht="15.6" x14ac:dyDescent="0.3">
      <c r="A5" s="25"/>
      <c r="B5" s="84">
        <v>3</v>
      </c>
      <c r="C5" s="79" t="s">
        <v>234</v>
      </c>
      <c r="D5" s="68"/>
      <c r="E5" s="68"/>
      <c r="F5" s="68"/>
      <c r="G5" s="68"/>
      <c r="H5" s="68"/>
      <c r="I5" s="68"/>
      <c r="J5" s="68"/>
      <c r="K5" s="80"/>
      <c r="L5" s="37"/>
      <c r="M5" s="62"/>
      <c r="N5" s="37"/>
      <c r="O5" s="27"/>
      <c r="P5" s="99" t="s">
        <v>239</v>
      </c>
      <c r="Q5" s="13">
        <f t="shared" si="0"/>
        <v>0</v>
      </c>
      <c r="R5" s="14">
        <f t="shared" si="1"/>
        <v>0</v>
      </c>
      <c r="S5" s="14">
        <f>SUM(C12,D16,C23,C26,D32,K12,J16,K23,K26,J32)</f>
        <v>0</v>
      </c>
      <c r="T5" s="14">
        <f>SUM(D12,C16,D23,D26,C32,J12,K16,J23,J26,K32)</f>
        <v>0</v>
      </c>
      <c r="U5" s="14">
        <f>IF(C12&gt;D12,1,0)</f>
        <v>0</v>
      </c>
      <c r="V5" s="14">
        <f>IF(D16&gt;C16,1,0)</f>
        <v>0</v>
      </c>
      <c r="W5" s="14">
        <f>IF(C23&gt;D23,1,0)</f>
        <v>0</v>
      </c>
      <c r="X5" s="14">
        <f>IF(C26&gt;D26,1,0)</f>
        <v>0</v>
      </c>
      <c r="Y5" s="14">
        <f>IF(D32&gt;C32,1,0)</f>
        <v>0</v>
      </c>
      <c r="Z5" s="14">
        <f>IF(K12&gt;J12,1,0)</f>
        <v>0</v>
      </c>
      <c r="AA5" s="14">
        <f>IF(J16&gt;K16,1,0)</f>
        <v>0</v>
      </c>
      <c r="AB5" s="14">
        <f>IF(K23&gt;J23,1,0)</f>
        <v>0</v>
      </c>
      <c r="AC5" s="14">
        <f>IF(K26&gt;J26,1,0)</f>
        <v>0</v>
      </c>
      <c r="AD5" s="14">
        <f>IF(J32&gt;K32,1,0)</f>
        <v>0</v>
      </c>
    </row>
    <row r="6" spans="1:30" ht="15.6" x14ac:dyDescent="0.3">
      <c r="A6" s="25"/>
      <c r="B6" s="84">
        <v>4</v>
      </c>
      <c r="C6" s="79" t="s">
        <v>235</v>
      </c>
      <c r="D6" s="68"/>
      <c r="E6" s="68"/>
      <c r="F6" s="68"/>
      <c r="G6" s="68"/>
      <c r="H6" s="68"/>
      <c r="I6" s="68"/>
      <c r="J6" s="68"/>
      <c r="K6" s="80"/>
      <c r="L6" s="37"/>
      <c r="M6" s="62"/>
      <c r="N6" s="37"/>
      <c r="O6" s="27"/>
      <c r="P6" s="99" t="s">
        <v>240</v>
      </c>
      <c r="Q6" s="13">
        <f t="shared" si="0"/>
        <v>0</v>
      </c>
      <c r="R6" s="14">
        <f t="shared" si="1"/>
        <v>0</v>
      </c>
      <c r="S6" s="14">
        <f>SUM(D11,C18,C21,D27,C32,J11,K18,K21,J27,K32)</f>
        <v>0</v>
      </c>
      <c r="T6" s="14">
        <f>SUM(C11,D18,D21,C27,D32,K11,J18,J21,K27,J32)</f>
        <v>0</v>
      </c>
      <c r="U6" s="14">
        <f>IF(D11&gt;C11,1,0)</f>
        <v>0</v>
      </c>
      <c r="V6" s="14">
        <f>IF(C18&gt;D18,1,0)</f>
        <v>0</v>
      </c>
      <c r="W6" s="14">
        <f>IF(C21&gt;D21,1,0)</f>
        <v>0</v>
      </c>
      <c r="X6" s="14">
        <f>IF(D27&gt;C27,1,0)</f>
        <v>0</v>
      </c>
      <c r="Y6" s="14">
        <f>IF(C32&gt;D32,1,0)</f>
        <v>0</v>
      </c>
      <c r="Z6" s="14">
        <f>IF(J11&gt;K11,1,0)</f>
        <v>0</v>
      </c>
      <c r="AA6" s="14">
        <f>IF(K18&gt;J18,1,0)</f>
        <v>0</v>
      </c>
      <c r="AB6" s="14">
        <f>IF(K21&gt;J21,1,0)</f>
        <v>0</v>
      </c>
      <c r="AC6" s="14">
        <f>IF(J27&gt;K27,1,0)</f>
        <v>0</v>
      </c>
      <c r="AD6" s="14">
        <f>IF(K32&gt;J32,1,0)</f>
        <v>0</v>
      </c>
    </row>
    <row r="7" spans="1:30" ht="15.6" x14ac:dyDescent="0.3">
      <c r="A7" s="25"/>
      <c r="B7" s="84">
        <v>5</v>
      </c>
      <c r="C7" s="79" t="s">
        <v>236</v>
      </c>
      <c r="D7" s="68"/>
      <c r="E7" s="68"/>
      <c r="F7" s="68"/>
      <c r="G7" s="68"/>
      <c r="H7" s="68"/>
      <c r="I7" s="68"/>
      <c r="J7" s="68"/>
      <c r="K7" s="80"/>
      <c r="L7" s="37"/>
      <c r="M7" s="62"/>
      <c r="N7" s="37"/>
      <c r="O7" s="27"/>
      <c r="P7" s="99" t="s">
        <v>241</v>
      </c>
      <c r="Q7" s="13">
        <f t="shared" si="0"/>
        <v>0</v>
      </c>
      <c r="R7" s="14">
        <f t="shared" si="1"/>
        <v>0</v>
      </c>
      <c r="S7" s="14">
        <f>SUM(C13,C16,D22,C27,D31,K13,K16,J22,K27,J31)</f>
        <v>0</v>
      </c>
      <c r="T7" s="14">
        <f>SUM(D13,D16,C22,D27,C31,J13,J16,K22,J27,K31)</f>
        <v>0</v>
      </c>
      <c r="U7" s="14">
        <f>IF(C13&gt;D13,1,0)</f>
        <v>0</v>
      </c>
      <c r="V7" s="14">
        <f>IF(C16&gt;D16,1,0)</f>
        <v>0</v>
      </c>
      <c r="W7" s="14">
        <f>IF(D22&gt;C22,1,0)</f>
        <v>0</v>
      </c>
      <c r="X7" s="14">
        <f>IF(C27&gt;D27,1,0)</f>
        <v>0</v>
      </c>
      <c r="Y7" s="14">
        <f>IF(D31&gt;C31,1,0)</f>
        <v>0</v>
      </c>
      <c r="Z7" s="14">
        <f>IF(K13&gt;J13,1,0)</f>
        <v>0</v>
      </c>
      <c r="AA7" s="14">
        <f>IF(K16&gt;J16,1,0)</f>
        <v>0</v>
      </c>
      <c r="AB7" s="14">
        <f>IF(J22&gt;K22,1,0)</f>
        <v>0</v>
      </c>
      <c r="AC7" s="14">
        <f>IF(K27&gt;J27,1,0)</f>
        <v>0</v>
      </c>
      <c r="AD7" s="14">
        <f>IF(J31&gt;K31,1,0)</f>
        <v>0</v>
      </c>
    </row>
    <row r="8" spans="1:30" thickBot="1" x14ac:dyDescent="0.35">
      <c r="A8" s="25"/>
      <c r="B8" s="85">
        <v>6</v>
      </c>
      <c r="C8" s="81" t="s">
        <v>132</v>
      </c>
      <c r="D8" s="71"/>
      <c r="E8" s="71"/>
      <c r="F8" s="71"/>
      <c r="G8" s="71"/>
      <c r="H8" s="71"/>
      <c r="I8" s="71"/>
      <c r="J8" s="71"/>
      <c r="K8" s="82"/>
      <c r="L8" s="37"/>
      <c r="M8" s="62"/>
      <c r="N8" s="37"/>
      <c r="O8" s="28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5.6" x14ac:dyDescent="0.3">
      <c r="A9" s="26"/>
      <c r="B9" s="151" t="s">
        <v>133</v>
      </c>
      <c r="C9" s="120"/>
      <c r="D9" s="120"/>
      <c r="E9" s="120"/>
      <c r="F9" s="120"/>
      <c r="G9" s="120"/>
      <c r="H9" s="152"/>
      <c r="I9" s="119" t="s">
        <v>134</v>
      </c>
      <c r="J9" s="120"/>
      <c r="K9" s="120"/>
      <c r="L9" s="120"/>
      <c r="M9" s="120"/>
      <c r="N9" s="50"/>
      <c r="O9" s="2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5.6" x14ac:dyDescent="0.3">
      <c r="A10" s="26"/>
      <c r="B10" s="20" t="s">
        <v>135</v>
      </c>
      <c r="C10" s="115" t="s">
        <v>136</v>
      </c>
      <c r="D10" s="116"/>
      <c r="E10" s="18"/>
      <c r="F10" s="63" t="s">
        <v>137</v>
      </c>
      <c r="G10" s="54" t="s">
        <v>183</v>
      </c>
      <c r="H10" s="17" t="s">
        <v>138</v>
      </c>
      <c r="I10" s="15" t="s">
        <v>139</v>
      </c>
      <c r="J10" s="115" t="s">
        <v>136</v>
      </c>
      <c r="K10" s="116"/>
      <c r="L10" s="18"/>
      <c r="M10" s="63" t="s">
        <v>137</v>
      </c>
      <c r="N10" s="54" t="s">
        <v>183</v>
      </c>
      <c r="O10" s="3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9.95" customHeight="1" x14ac:dyDescent="0.3">
      <c r="A11" s="26"/>
      <c r="B11" s="33" t="str">
        <f>C3</f>
        <v>İZMİR (KARŞIYAKA)</v>
      </c>
      <c r="C11" s="9"/>
      <c r="D11" s="9"/>
      <c r="E11" s="34" t="str">
        <f>C6</f>
        <v>MANİSA (GÖRDES)</v>
      </c>
      <c r="F11" s="55">
        <v>43215</v>
      </c>
      <c r="G11" s="53"/>
      <c r="H11" s="17"/>
      <c r="I11" s="7" t="str">
        <f>C6</f>
        <v>MANİSA (GÖRDES)</v>
      </c>
      <c r="J11" s="9"/>
      <c r="K11" s="9"/>
      <c r="L11" s="7" t="str">
        <f>C3</f>
        <v>İZMİR (KARŞIYAKA)</v>
      </c>
      <c r="M11" s="55">
        <v>43285</v>
      </c>
      <c r="N11" s="53"/>
      <c r="O11" s="3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19.95" customHeight="1" x14ac:dyDescent="0.3">
      <c r="A12" s="26"/>
      <c r="B12" s="33" t="str">
        <f>C5</f>
        <v>AFYONKARAHİSAR (EMİRDAĞ)</v>
      </c>
      <c r="C12" s="9"/>
      <c r="D12" s="9"/>
      <c r="E12" s="34" t="str">
        <f>C4</f>
        <v>AYDIN (SÖKE)</v>
      </c>
      <c r="F12" s="55">
        <v>43215</v>
      </c>
      <c r="G12" s="53"/>
      <c r="H12" s="17"/>
      <c r="I12" s="7" t="str">
        <f>C4</f>
        <v>AYDIN (SÖKE)</v>
      </c>
      <c r="J12" s="9"/>
      <c r="K12" s="9"/>
      <c r="L12" s="7" t="str">
        <f>C5</f>
        <v>AFYONKARAHİSAR (EMİRDAĞ)</v>
      </c>
      <c r="M12" s="55">
        <v>43285</v>
      </c>
      <c r="N12" s="53"/>
      <c r="O12" s="3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9.95" customHeight="1" x14ac:dyDescent="0.3">
      <c r="A13" s="26"/>
      <c r="B13" s="33" t="str">
        <f>C7</f>
        <v>DENİZLİ (ÇİVRİL)</v>
      </c>
      <c r="C13" s="8"/>
      <c r="D13" s="8"/>
      <c r="E13" s="7" t="str">
        <f>C8</f>
        <v>BAY</v>
      </c>
      <c r="F13" s="56"/>
      <c r="G13" s="51"/>
      <c r="H13" s="17"/>
      <c r="I13" s="7" t="str">
        <f>C7</f>
        <v>DENİZLİ (ÇİVRİL)</v>
      </c>
      <c r="J13" s="8"/>
      <c r="K13" s="8"/>
      <c r="L13" s="7" t="str">
        <f>C8</f>
        <v>BAY</v>
      </c>
      <c r="M13" s="56"/>
      <c r="N13" s="51"/>
      <c r="O13" s="32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4.4" x14ac:dyDescent="0.3">
      <c r="A14" s="26"/>
      <c r="B14" s="22"/>
      <c r="C14" s="17"/>
      <c r="D14" s="17"/>
      <c r="E14" s="17"/>
      <c r="F14" s="57"/>
      <c r="G14" s="22"/>
      <c r="H14" s="17"/>
      <c r="I14" s="17"/>
      <c r="J14" s="17"/>
      <c r="K14" s="17"/>
      <c r="L14" s="17"/>
      <c r="M14" s="57"/>
      <c r="N14" s="22"/>
      <c r="O14" s="2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5.6" x14ac:dyDescent="0.3">
      <c r="A15" s="26"/>
      <c r="B15" s="20" t="s">
        <v>140</v>
      </c>
      <c r="C15" s="115" t="s">
        <v>136</v>
      </c>
      <c r="D15" s="116"/>
      <c r="E15" s="18"/>
      <c r="F15" s="63" t="s">
        <v>137</v>
      </c>
      <c r="G15" s="54" t="s">
        <v>183</v>
      </c>
      <c r="H15" s="17"/>
      <c r="I15" s="15" t="s">
        <v>141</v>
      </c>
      <c r="J15" s="115" t="s">
        <v>136</v>
      </c>
      <c r="K15" s="116"/>
      <c r="L15" s="18"/>
      <c r="M15" s="63" t="s">
        <v>137</v>
      </c>
      <c r="N15" s="54" t="s">
        <v>183</v>
      </c>
      <c r="O15" s="3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9.95" customHeight="1" x14ac:dyDescent="0.3">
      <c r="A16" s="26"/>
      <c r="B16" s="21" t="str">
        <f>C7</f>
        <v>DENİZLİ (ÇİVRİL)</v>
      </c>
      <c r="C16" s="9"/>
      <c r="D16" s="9"/>
      <c r="E16" s="7" t="str">
        <f>C5</f>
        <v>AFYONKARAHİSAR (EMİRDAĞ)</v>
      </c>
      <c r="F16" s="58">
        <v>43222</v>
      </c>
      <c r="G16" s="53"/>
      <c r="H16" s="17"/>
      <c r="I16" s="7" t="str">
        <f>C5</f>
        <v>AFYONKARAHİSAR (EMİRDAĞ)</v>
      </c>
      <c r="J16" s="9"/>
      <c r="K16" s="9"/>
      <c r="L16" s="7" t="str">
        <f>C7</f>
        <v>DENİZLİ (ÇİVRİL)</v>
      </c>
      <c r="M16" s="58">
        <v>43292</v>
      </c>
      <c r="N16" s="53"/>
      <c r="O16" s="31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9.95" customHeight="1" x14ac:dyDescent="0.3">
      <c r="A17" s="26"/>
      <c r="B17" s="21" t="str">
        <f>C4</f>
        <v>AYDIN (SÖKE)</v>
      </c>
      <c r="C17" s="9"/>
      <c r="D17" s="9"/>
      <c r="E17" s="7" t="str">
        <f>C3</f>
        <v>İZMİR (KARŞIYAKA)</v>
      </c>
      <c r="F17" s="58">
        <v>43222</v>
      </c>
      <c r="G17" s="53"/>
      <c r="H17" s="17"/>
      <c r="I17" s="7" t="s">
        <v>7</v>
      </c>
      <c r="J17" s="9"/>
      <c r="K17" s="9"/>
      <c r="L17" s="7" t="str">
        <f>C4</f>
        <v>AYDIN (SÖKE)</v>
      </c>
      <c r="M17" s="58">
        <v>43292</v>
      </c>
      <c r="N17" s="53"/>
      <c r="O17" s="31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9.95" customHeight="1" x14ac:dyDescent="0.3">
      <c r="A18" s="26"/>
      <c r="B18" s="21" t="str">
        <f>C6</f>
        <v>MANİSA (GÖRDES)</v>
      </c>
      <c r="C18" s="8"/>
      <c r="D18" s="8"/>
      <c r="E18" s="7" t="str">
        <f>C8</f>
        <v>BAY</v>
      </c>
      <c r="F18" s="56"/>
      <c r="G18" s="51"/>
      <c r="H18" s="17"/>
      <c r="I18" s="7" t="str">
        <f>C6</f>
        <v>MANİSA (GÖRDES)</v>
      </c>
      <c r="J18" s="8"/>
      <c r="K18" s="8"/>
      <c r="L18" s="7" t="str">
        <f>C8</f>
        <v>BAY</v>
      </c>
      <c r="M18" s="56"/>
      <c r="N18" s="51"/>
      <c r="O18" s="32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4.4" x14ac:dyDescent="0.3">
      <c r="A19" s="26"/>
      <c r="B19" s="22"/>
      <c r="C19" s="17"/>
      <c r="D19" s="17"/>
      <c r="E19" s="17"/>
      <c r="F19" s="57"/>
      <c r="G19" s="22"/>
      <c r="H19" s="17"/>
      <c r="I19" s="17"/>
      <c r="J19" s="17"/>
      <c r="K19" s="17"/>
      <c r="L19" s="17"/>
      <c r="M19" s="57"/>
      <c r="N19" s="22"/>
      <c r="O19" s="2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6" x14ac:dyDescent="0.3">
      <c r="A20" s="26"/>
      <c r="B20" s="20" t="s">
        <v>142</v>
      </c>
      <c r="C20" s="115" t="s">
        <v>136</v>
      </c>
      <c r="D20" s="116"/>
      <c r="E20" s="18"/>
      <c r="F20" s="63" t="s">
        <v>137</v>
      </c>
      <c r="G20" s="54" t="s">
        <v>183</v>
      </c>
      <c r="H20" s="17"/>
      <c r="I20" s="15" t="s">
        <v>143</v>
      </c>
      <c r="J20" s="115" t="s">
        <v>136</v>
      </c>
      <c r="K20" s="116"/>
      <c r="L20" s="18"/>
      <c r="M20" s="63" t="s">
        <v>137</v>
      </c>
      <c r="N20" s="54" t="s">
        <v>183</v>
      </c>
      <c r="O20" s="3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9.95" customHeight="1" x14ac:dyDescent="0.3">
      <c r="A21" s="26"/>
      <c r="B21" s="21" t="str">
        <f>C6</f>
        <v>MANİSA (GÖRDES)</v>
      </c>
      <c r="C21" s="9"/>
      <c r="D21" s="9"/>
      <c r="E21" s="7" t="str">
        <f>C4</f>
        <v>AYDIN (SÖKE)</v>
      </c>
      <c r="F21" s="58">
        <v>43229</v>
      </c>
      <c r="G21" s="53"/>
      <c r="H21" s="17"/>
      <c r="I21" s="7" t="str">
        <f>C4</f>
        <v>AYDIN (SÖKE)</v>
      </c>
      <c r="J21" s="9"/>
      <c r="K21" s="9"/>
      <c r="L21" s="7" t="str">
        <f>C6</f>
        <v>MANİSA (GÖRDES)</v>
      </c>
      <c r="M21" s="58">
        <v>43299</v>
      </c>
      <c r="N21" s="53"/>
      <c r="O21" s="31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19.95" customHeight="1" x14ac:dyDescent="0.3">
      <c r="A22" s="26"/>
      <c r="B22" s="21" t="str">
        <f>C3</f>
        <v>İZMİR (KARŞIYAKA)</v>
      </c>
      <c r="C22" s="9"/>
      <c r="D22" s="9"/>
      <c r="E22" s="7" t="str">
        <f>C7</f>
        <v>DENİZLİ (ÇİVRİL)</v>
      </c>
      <c r="F22" s="58">
        <v>43229</v>
      </c>
      <c r="G22" s="53"/>
      <c r="H22" s="17"/>
      <c r="I22" s="7" t="str">
        <f>C7</f>
        <v>DENİZLİ (ÇİVRİL)</v>
      </c>
      <c r="J22" s="9"/>
      <c r="K22" s="9"/>
      <c r="L22" s="7" t="str">
        <f>C3</f>
        <v>İZMİR (KARŞIYAKA)</v>
      </c>
      <c r="M22" s="58">
        <v>43299</v>
      </c>
      <c r="N22" s="53"/>
      <c r="O22" s="31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9.95" customHeight="1" x14ac:dyDescent="0.3">
      <c r="A23" s="26"/>
      <c r="B23" s="21" t="str">
        <f>C5</f>
        <v>AFYONKARAHİSAR (EMİRDAĞ)</v>
      </c>
      <c r="C23" s="8"/>
      <c r="D23" s="8"/>
      <c r="E23" s="7" t="str">
        <f>C8</f>
        <v>BAY</v>
      </c>
      <c r="F23" s="56"/>
      <c r="G23" s="51"/>
      <c r="H23" s="17"/>
      <c r="I23" s="7" t="str">
        <f>C5</f>
        <v>AFYONKARAHİSAR (EMİRDAĞ)</v>
      </c>
      <c r="J23" s="8"/>
      <c r="K23" s="8"/>
      <c r="L23" s="7" t="str">
        <f>C8</f>
        <v>BAY</v>
      </c>
      <c r="M23" s="56"/>
      <c r="N23" s="51"/>
      <c r="O23" s="32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customHeight="1" x14ac:dyDescent="0.3">
      <c r="A24" s="26"/>
      <c r="B24" s="22"/>
      <c r="C24" s="17"/>
      <c r="D24" s="17"/>
      <c r="E24" s="17"/>
      <c r="F24" s="57"/>
      <c r="G24" s="22"/>
      <c r="H24" s="17"/>
      <c r="I24" s="17"/>
      <c r="J24" s="17"/>
      <c r="K24" s="17"/>
      <c r="L24" s="17"/>
      <c r="M24" s="57"/>
      <c r="N24" s="22"/>
      <c r="O24" s="2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15.75" customHeight="1" x14ac:dyDescent="0.3">
      <c r="A25" s="26"/>
      <c r="B25" s="20" t="s">
        <v>144</v>
      </c>
      <c r="C25" s="115" t="s">
        <v>136</v>
      </c>
      <c r="D25" s="116"/>
      <c r="E25" s="18"/>
      <c r="F25" s="63" t="s">
        <v>137</v>
      </c>
      <c r="G25" s="54" t="s">
        <v>183</v>
      </c>
      <c r="H25" s="17"/>
      <c r="I25" s="15" t="s">
        <v>145</v>
      </c>
      <c r="J25" s="115" t="s">
        <v>136</v>
      </c>
      <c r="K25" s="116"/>
      <c r="L25" s="18"/>
      <c r="M25" s="63" t="s">
        <v>137</v>
      </c>
      <c r="N25" s="54" t="s">
        <v>183</v>
      </c>
      <c r="O25" s="3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19.95" customHeight="1" x14ac:dyDescent="0.3">
      <c r="A26" s="26"/>
      <c r="B26" s="21" t="str">
        <f>C5</f>
        <v>AFYONKARAHİSAR (EMİRDAĞ)</v>
      </c>
      <c r="C26" s="9"/>
      <c r="D26" s="9"/>
      <c r="E26" s="7" t="str">
        <f>C3</f>
        <v>İZMİR (KARŞIYAKA)</v>
      </c>
      <c r="F26" s="58">
        <v>43271</v>
      </c>
      <c r="G26" s="53"/>
      <c r="H26" s="17"/>
      <c r="I26" s="7" t="str">
        <f>C3</f>
        <v>İZMİR (KARŞIYAKA)</v>
      </c>
      <c r="J26" s="9"/>
      <c r="K26" s="9"/>
      <c r="L26" s="7" t="str">
        <f>C5</f>
        <v>AFYONKARAHİSAR (EMİRDAĞ)</v>
      </c>
      <c r="M26" s="58">
        <v>43306</v>
      </c>
      <c r="N26" s="53"/>
      <c r="O26" s="31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19.95" customHeight="1" x14ac:dyDescent="0.3">
      <c r="A27" s="26"/>
      <c r="B27" s="21" t="str">
        <f>C7</f>
        <v>DENİZLİ (ÇİVRİL)</v>
      </c>
      <c r="C27" s="9"/>
      <c r="D27" s="9"/>
      <c r="E27" s="7" t="str">
        <f>C6</f>
        <v>MANİSA (GÖRDES)</v>
      </c>
      <c r="F27" s="58">
        <v>43271</v>
      </c>
      <c r="G27" s="53"/>
      <c r="H27" s="17"/>
      <c r="I27" s="7" t="str">
        <f>C6</f>
        <v>MANİSA (GÖRDES)</v>
      </c>
      <c r="J27" s="9"/>
      <c r="K27" s="9"/>
      <c r="L27" s="7" t="str">
        <f>C7</f>
        <v>DENİZLİ (ÇİVRİL)</v>
      </c>
      <c r="M27" s="58">
        <v>43306</v>
      </c>
      <c r="N27" s="53"/>
      <c r="O27" s="31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9.95" customHeight="1" x14ac:dyDescent="0.3">
      <c r="A28" s="26"/>
      <c r="B28" s="21" t="str">
        <f>C4</f>
        <v>AYDIN (SÖKE)</v>
      </c>
      <c r="C28" s="8"/>
      <c r="D28" s="8"/>
      <c r="E28" s="7" t="str">
        <f>C8</f>
        <v>BAY</v>
      </c>
      <c r="F28" s="56"/>
      <c r="G28" s="51"/>
      <c r="H28" s="17"/>
      <c r="I28" s="7" t="str">
        <f>C4</f>
        <v>AYDIN (SÖKE)</v>
      </c>
      <c r="J28" s="8"/>
      <c r="K28" s="8"/>
      <c r="L28" s="7" t="str">
        <f>C8</f>
        <v>BAY</v>
      </c>
      <c r="M28" s="56"/>
      <c r="N28" s="51"/>
      <c r="O28" s="32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15.75" customHeight="1" x14ac:dyDescent="0.3">
      <c r="A29" s="26"/>
      <c r="B29" s="22"/>
      <c r="C29" s="17"/>
      <c r="D29" s="17"/>
      <c r="E29" s="17"/>
      <c r="F29" s="57"/>
      <c r="G29" s="22"/>
      <c r="H29" s="17"/>
      <c r="I29" s="17"/>
      <c r="J29" s="17"/>
      <c r="K29" s="17"/>
      <c r="L29" s="17"/>
      <c r="M29" s="57"/>
      <c r="N29" s="22"/>
      <c r="O29" s="2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15.75" customHeight="1" x14ac:dyDescent="0.3">
      <c r="A30" s="26"/>
      <c r="B30" s="20" t="s">
        <v>146</v>
      </c>
      <c r="C30" s="115" t="s">
        <v>136</v>
      </c>
      <c r="D30" s="116"/>
      <c r="E30" s="18"/>
      <c r="F30" s="63" t="s">
        <v>137</v>
      </c>
      <c r="G30" s="54" t="s">
        <v>183</v>
      </c>
      <c r="H30" s="17"/>
      <c r="I30" s="15" t="s">
        <v>147</v>
      </c>
      <c r="J30" s="115" t="s">
        <v>136</v>
      </c>
      <c r="K30" s="116"/>
      <c r="L30" s="18"/>
      <c r="M30" s="63" t="s">
        <v>137</v>
      </c>
      <c r="N30" s="54" t="s">
        <v>183</v>
      </c>
      <c r="O30" s="3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19.95" customHeight="1" x14ac:dyDescent="0.3">
      <c r="A31" s="26"/>
      <c r="B31" s="21" t="str">
        <f>C4</f>
        <v>AYDIN (SÖKE)</v>
      </c>
      <c r="C31" s="9"/>
      <c r="D31" s="9"/>
      <c r="E31" s="7" t="str">
        <f>C7</f>
        <v>DENİZLİ (ÇİVRİL)</v>
      </c>
      <c r="F31" s="58">
        <v>43278</v>
      </c>
      <c r="G31" s="53"/>
      <c r="H31" s="17"/>
      <c r="I31" s="7" t="str">
        <f>C7</f>
        <v>DENİZLİ (ÇİVRİL)</v>
      </c>
      <c r="J31" s="9"/>
      <c r="K31" s="9"/>
      <c r="L31" s="7" t="str">
        <f>C4</f>
        <v>AYDIN (SÖKE)</v>
      </c>
      <c r="M31" s="58">
        <v>43313</v>
      </c>
      <c r="N31" s="53"/>
      <c r="O31" s="31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19.95" customHeight="1" x14ac:dyDescent="0.3">
      <c r="A32" s="26"/>
      <c r="B32" s="21" t="str">
        <f>C6</f>
        <v>MANİSA (GÖRDES)</v>
      </c>
      <c r="C32" s="9"/>
      <c r="D32" s="9"/>
      <c r="E32" s="7" t="str">
        <f>C5</f>
        <v>AFYONKARAHİSAR (EMİRDAĞ)</v>
      </c>
      <c r="F32" s="58">
        <v>43278</v>
      </c>
      <c r="G32" s="53"/>
      <c r="H32" s="17"/>
      <c r="I32" s="7" t="str">
        <f>C5</f>
        <v>AFYONKARAHİSAR (EMİRDAĞ)</v>
      </c>
      <c r="J32" s="9"/>
      <c r="K32" s="9"/>
      <c r="L32" s="7" t="str">
        <f>C6</f>
        <v>MANİSA (GÖRDES)</v>
      </c>
      <c r="M32" s="58">
        <v>43313</v>
      </c>
      <c r="N32" s="53"/>
      <c r="O32" s="31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9.95" customHeight="1" x14ac:dyDescent="0.3">
      <c r="A33" s="26"/>
      <c r="B33" s="21" t="str">
        <f>C3</f>
        <v>İZMİR (KARŞIYAKA)</v>
      </c>
      <c r="C33" s="8"/>
      <c r="D33" s="8"/>
      <c r="E33" s="7" t="str">
        <f>C8</f>
        <v>BAY</v>
      </c>
      <c r="F33" s="56"/>
      <c r="G33" s="51"/>
      <c r="H33" s="17"/>
      <c r="I33" s="7" t="str">
        <f>C3</f>
        <v>İZMİR (KARŞIYAKA)</v>
      </c>
      <c r="J33" s="8"/>
      <c r="K33" s="8"/>
      <c r="L33" s="7" t="str">
        <f>C8</f>
        <v>BAY</v>
      </c>
      <c r="M33" s="56"/>
      <c r="N33" s="51"/>
      <c r="O33" s="32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.75" customHeight="1" x14ac:dyDescent="0.3">
      <c r="A34" s="25"/>
      <c r="B34" s="23"/>
      <c r="C34" s="16"/>
      <c r="D34" s="16"/>
      <c r="E34" s="16"/>
      <c r="F34" s="59"/>
      <c r="G34" s="16"/>
      <c r="H34" s="16"/>
      <c r="I34" s="16"/>
      <c r="J34" s="16"/>
      <c r="K34" s="16"/>
      <c r="L34" s="16"/>
      <c r="M34" s="59"/>
      <c r="N34" s="16"/>
      <c r="O34" s="16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.75" customHeight="1" x14ac:dyDescent="0.3">
      <c r="A35" s="25"/>
      <c r="B35" s="23"/>
      <c r="C35" s="16"/>
      <c r="D35" s="16"/>
      <c r="E35" s="16"/>
      <c r="F35" s="59"/>
      <c r="G35" s="16"/>
      <c r="H35" s="16"/>
      <c r="I35" s="16"/>
      <c r="J35" s="16"/>
      <c r="K35" s="16"/>
      <c r="L35" s="16"/>
      <c r="M35" s="59"/>
      <c r="N35" s="16"/>
      <c r="O35" s="16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5.75" customHeight="1" x14ac:dyDescent="0.3"/>
    <row r="37" spans="1:30" ht="15.75" customHeight="1" x14ac:dyDescent="0.3"/>
    <row r="38" spans="1:30" ht="15.75" customHeight="1" x14ac:dyDescent="0.3"/>
    <row r="39" spans="1:30" ht="15.75" customHeight="1" x14ac:dyDescent="0.3"/>
    <row r="40" spans="1:30" ht="15.75" customHeight="1" x14ac:dyDescent="0.3"/>
    <row r="41" spans="1:30" ht="15.75" customHeight="1" x14ac:dyDescent="0.3"/>
    <row r="42" spans="1:30" ht="15.75" customHeight="1" x14ac:dyDescent="0.3"/>
    <row r="43" spans="1:30" ht="15.75" customHeight="1" x14ac:dyDescent="0.3"/>
    <row r="44" spans="1:30" ht="15.75" customHeight="1" x14ac:dyDescent="0.3"/>
    <row r="45" spans="1:30" ht="15.75" customHeight="1" x14ac:dyDescent="0.3"/>
    <row r="46" spans="1:30" ht="15.75" customHeight="1" x14ac:dyDescent="0.3"/>
    <row r="47" spans="1:30" ht="15.75" customHeight="1" x14ac:dyDescent="0.3"/>
    <row r="48" spans="1:3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</sheetData>
  <sheetProtection algorithmName="SHA-512" hashValue="NclyIIE4FhKGyPLysV1GtykLe2UTXNbObETuiFcBKIRhO2YlxOGjoT3PJYjNyGEyMJOVtYb4fOFdUGldy/rnYw==" saltValue="fVZ0/jg14BVV9GU2aq5TaA==" spinCount="100000" sheet="1" objects="1" scenarios="1"/>
  <mergeCells count="14">
    <mergeCell ref="C30:D30"/>
    <mergeCell ref="J30:K30"/>
    <mergeCell ref="C15:D15"/>
    <mergeCell ref="J15:K15"/>
    <mergeCell ref="C20:D20"/>
    <mergeCell ref="J20:K20"/>
    <mergeCell ref="C25:D25"/>
    <mergeCell ref="J25:K25"/>
    <mergeCell ref="B1:M1"/>
    <mergeCell ref="C2:K2"/>
    <mergeCell ref="B9:H9"/>
    <mergeCell ref="I9:M9"/>
    <mergeCell ref="C10:D10"/>
    <mergeCell ref="J10:K10"/>
  </mergeCells>
  <printOptions horizontalCentered="1" verticalCentered="1"/>
  <pageMargins left="0.15748031496062992" right="0.15748031496062992" top="0.27559055118110237" bottom="0.19685039370078741" header="0" footer="0"/>
  <pageSetup scale="86" orientation="landscape" r:id="rId1"/>
  <colBreaks count="1" manualBreakCount="1">
    <brk id="15" max="3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showGridLines="0" zoomScaleNormal="100" workbookViewId="0">
      <selection activeCell="P12" sqref="P12"/>
    </sheetView>
  </sheetViews>
  <sheetFormatPr defaultColWidth="14.44140625" defaultRowHeight="15" customHeight="1" x14ac:dyDescent="0.3"/>
  <cols>
    <col min="1" max="1" width="2.77734375" style="49" customWidth="1"/>
    <col min="2" max="2" width="22.77734375" style="49" customWidth="1"/>
    <col min="3" max="4" width="3.77734375" style="49" customWidth="1"/>
    <col min="5" max="5" width="22.77734375" style="49" customWidth="1"/>
    <col min="6" max="6" width="8.77734375" style="60" customWidth="1"/>
    <col min="7" max="7" width="13.77734375" style="49" customWidth="1"/>
    <col min="8" max="8" width="1.77734375" style="49" customWidth="1"/>
    <col min="9" max="9" width="22.77734375" style="49" customWidth="1"/>
    <col min="10" max="11" width="3.77734375" style="49" customWidth="1"/>
    <col min="12" max="12" width="22.77734375" style="49" customWidth="1"/>
    <col min="13" max="13" width="8.77734375" style="60" customWidth="1"/>
    <col min="14" max="14" width="13.77734375" style="49" customWidth="1"/>
    <col min="15" max="15" width="1.77734375" style="49" customWidth="1"/>
    <col min="16" max="16" width="26.5546875" style="49" bestFit="1" customWidth="1"/>
    <col min="17" max="17" width="6.33203125" style="49" customWidth="1"/>
    <col min="18" max="18" width="7.109375" style="49" customWidth="1"/>
    <col min="19" max="19" width="10.5546875" style="49" customWidth="1"/>
    <col min="20" max="20" width="11.77734375" style="49" customWidth="1"/>
    <col min="21" max="21" width="8.5546875" style="49" hidden="1" customWidth="1"/>
    <col min="22" max="23" width="8.109375" style="49" hidden="1" customWidth="1"/>
    <col min="24" max="29" width="8.5546875" style="49" hidden="1" customWidth="1"/>
    <col min="30" max="30" width="9.6640625" style="49" hidden="1" customWidth="1"/>
    <col min="31" max="16384" width="14.44140625" style="49"/>
  </cols>
  <sheetData>
    <row r="1" spans="1:30" ht="21.6" thickBot="1" x14ac:dyDescent="0.35">
      <c r="A1" s="24"/>
      <c r="B1" s="124" t="s">
        <v>151</v>
      </c>
      <c r="C1" s="125"/>
      <c r="D1" s="125"/>
      <c r="E1" s="125"/>
      <c r="F1" s="125"/>
      <c r="G1" s="126"/>
      <c r="H1" s="125"/>
      <c r="I1" s="125"/>
      <c r="J1" s="125"/>
      <c r="K1" s="125"/>
      <c r="L1" s="125"/>
      <c r="M1" s="127"/>
      <c r="N1" s="52"/>
      <c r="O1" s="27"/>
      <c r="P1" s="11" t="s">
        <v>243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16.2" thickBot="1" x14ac:dyDescent="0.35">
      <c r="A2" s="25"/>
      <c r="B2" s="47" t="s">
        <v>177</v>
      </c>
      <c r="C2" s="130" t="s">
        <v>131</v>
      </c>
      <c r="D2" s="131"/>
      <c r="E2" s="131"/>
      <c r="F2" s="131"/>
      <c r="G2" s="131"/>
      <c r="H2" s="131"/>
      <c r="I2" s="131"/>
      <c r="J2" s="131"/>
      <c r="K2" s="132"/>
      <c r="L2" s="35"/>
      <c r="M2" s="61"/>
      <c r="N2" s="48"/>
      <c r="O2" s="27"/>
      <c r="P2" s="40" t="s">
        <v>131</v>
      </c>
      <c r="Q2" s="41" t="s">
        <v>166</v>
      </c>
      <c r="R2" s="41" t="s">
        <v>168</v>
      </c>
      <c r="S2" s="41" t="s">
        <v>167</v>
      </c>
      <c r="T2" s="41" t="s">
        <v>169</v>
      </c>
      <c r="U2" s="41" t="s">
        <v>135</v>
      </c>
      <c r="V2" s="41" t="s">
        <v>170</v>
      </c>
      <c r="W2" s="41" t="s">
        <v>171</v>
      </c>
      <c r="X2" s="41" t="s">
        <v>144</v>
      </c>
      <c r="Y2" s="41" t="s">
        <v>146</v>
      </c>
      <c r="Z2" s="41" t="s">
        <v>139</v>
      </c>
      <c r="AA2" s="41" t="s">
        <v>141</v>
      </c>
      <c r="AB2" s="41" t="s">
        <v>143</v>
      </c>
      <c r="AC2" s="41" t="s">
        <v>145</v>
      </c>
      <c r="AD2" s="41" t="s">
        <v>147</v>
      </c>
    </row>
    <row r="3" spans="1:30" ht="15.6" x14ac:dyDescent="0.3">
      <c r="A3" s="25"/>
      <c r="B3" s="83">
        <v>1</v>
      </c>
      <c r="C3" s="77" t="s">
        <v>244</v>
      </c>
      <c r="D3" s="65"/>
      <c r="E3" s="65"/>
      <c r="F3" s="65"/>
      <c r="G3" s="65"/>
      <c r="H3" s="65"/>
      <c r="I3" s="65"/>
      <c r="J3" s="65"/>
      <c r="K3" s="78"/>
      <c r="L3" s="37"/>
      <c r="M3" s="62"/>
      <c r="N3" s="37"/>
      <c r="O3" s="27"/>
      <c r="P3" s="98" t="s">
        <v>249</v>
      </c>
      <c r="Q3" s="13">
        <f>SUM(U3:AD3)</f>
        <v>0</v>
      </c>
      <c r="R3" s="14">
        <f>SUM((S3)-(T3))</f>
        <v>0</v>
      </c>
      <c r="S3" s="14">
        <f>SUM(C11,D17,C22,D26,C33,K11,J17,K22,J26,K33)</f>
        <v>0</v>
      </c>
      <c r="T3" s="14">
        <f>SUM(D11,C17,D22,C26,D33,J11,K17,J22,K26,J33)</f>
        <v>0</v>
      </c>
      <c r="U3" s="14">
        <f>IF(C11&gt;D11,1,0)</f>
        <v>0</v>
      </c>
      <c r="V3" s="14">
        <f>IF(D17&gt;C17,1,0)</f>
        <v>0</v>
      </c>
      <c r="W3" s="14">
        <f>IF(C22&gt;D22,1,0)</f>
        <v>0</v>
      </c>
      <c r="X3" s="14">
        <f>IF(D26&gt;C26,1,0)</f>
        <v>0</v>
      </c>
      <c r="Y3" s="14">
        <f>IF(C33&gt;D33,1,0)</f>
        <v>0</v>
      </c>
      <c r="Z3" s="14">
        <f>IF(K11&gt;J11,1,0)</f>
        <v>0</v>
      </c>
      <c r="AA3" s="14">
        <f>IF(J17&gt;K17,1,0)</f>
        <v>0</v>
      </c>
      <c r="AB3" s="14">
        <f>IF(K22&gt;J22,1,0)</f>
        <v>0</v>
      </c>
      <c r="AC3" s="14">
        <f>IF(J26&gt;K26,1,0)</f>
        <v>0</v>
      </c>
      <c r="AD3" s="14">
        <f>IF(K33&gt;J33,1,0)</f>
        <v>0</v>
      </c>
    </row>
    <row r="4" spans="1:30" ht="15.6" x14ac:dyDescent="0.3">
      <c r="A4" s="25"/>
      <c r="B4" s="84">
        <v>2</v>
      </c>
      <c r="C4" s="79" t="s">
        <v>245</v>
      </c>
      <c r="D4" s="68"/>
      <c r="E4" s="68"/>
      <c r="F4" s="68"/>
      <c r="G4" s="68"/>
      <c r="H4" s="68"/>
      <c r="I4" s="68"/>
      <c r="J4" s="68"/>
      <c r="K4" s="80"/>
      <c r="L4" s="37"/>
      <c r="M4" s="62"/>
      <c r="N4" s="37"/>
      <c r="O4" s="27"/>
      <c r="P4" s="99" t="s">
        <v>250</v>
      </c>
      <c r="Q4" s="13">
        <f t="shared" ref="Q4:Q7" si="0">SUM(U4:AD4)</f>
        <v>0</v>
      </c>
      <c r="R4" s="14">
        <f t="shared" ref="R4:R7" si="1">SUM((S4)-(T4))</f>
        <v>0</v>
      </c>
      <c r="S4" s="14">
        <f>SUM(D12,C17,D21,C28,C31,J12,K17,J21,K28,K31)</f>
        <v>0</v>
      </c>
      <c r="T4" s="14">
        <f>SUM(C12,D17,C21,D28,D31,K12,J17,K21,J28,J31)</f>
        <v>0</v>
      </c>
      <c r="U4" s="14">
        <f>IF(D12&gt;C12,1,0)</f>
        <v>0</v>
      </c>
      <c r="V4" s="14">
        <f>IF(C17&gt;D17,1,0)</f>
        <v>0</v>
      </c>
      <c r="W4" s="14">
        <f>IF(D21&gt;C21,1,0)</f>
        <v>0</v>
      </c>
      <c r="X4" s="14">
        <f>IF(C28&gt;D28,1,0)</f>
        <v>0</v>
      </c>
      <c r="Y4" s="14">
        <f>IF(C31&gt;D31,1,0)</f>
        <v>0</v>
      </c>
      <c r="Z4" s="14">
        <f>IF(J12&gt;K12,1,0)</f>
        <v>0</v>
      </c>
      <c r="AA4" s="14">
        <f>IF(K17&gt;J17,1,0)</f>
        <v>0</v>
      </c>
      <c r="AB4" s="14">
        <f>IF(J21&gt;K21,1,0)</f>
        <v>0</v>
      </c>
      <c r="AC4" s="14">
        <f>IF(K28&gt;J28,1,0)</f>
        <v>0</v>
      </c>
      <c r="AD4" s="14">
        <f>IF(K31&gt;J31,1,0)</f>
        <v>0</v>
      </c>
    </row>
    <row r="5" spans="1:30" ht="15.6" x14ac:dyDescent="0.3">
      <c r="A5" s="25"/>
      <c r="B5" s="84">
        <v>3</v>
      </c>
      <c r="C5" s="79" t="s">
        <v>246</v>
      </c>
      <c r="D5" s="68"/>
      <c r="E5" s="68"/>
      <c r="F5" s="68"/>
      <c r="G5" s="68"/>
      <c r="H5" s="68"/>
      <c r="I5" s="68"/>
      <c r="J5" s="68"/>
      <c r="K5" s="80"/>
      <c r="L5" s="37"/>
      <c r="M5" s="62"/>
      <c r="N5" s="37"/>
      <c r="O5" s="27"/>
      <c r="P5" s="99" t="s">
        <v>251</v>
      </c>
      <c r="Q5" s="13">
        <f t="shared" si="0"/>
        <v>0</v>
      </c>
      <c r="R5" s="14">
        <f t="shared" si="1"/>
        <v>0</v>
      </c>
      <c r="S5" s="14">
        <f>SUM(C12,D16,C23,C26,D32,K12,J16,K23,K26,J32)</f>
        <v>0</v>
      </c>
      <c r="T5" s="14">
        <f>SUM(D12,C16,D23,D26,C32,J12,K16,J23,J26,K32)</f>
        <v>0</v>
      </c>
      <c r="U5" s="14">
        <f>IF(C12&gt;D12,1,0)</f>
        <v>0</v>
      </c>
      <c r="V5" s="14">
        <f>IF(D16&gt;C16,1,0)</f>
        <v>0</v>
      </c>
      <c r="W5" s="14">
        <f>IF(C23&gt;D23,1,0)</f>
        <v>0</v>
      </c>
      <c r="X5" s="14">
        <f>IF(C26&gt;D26,1,0)</f>
        <v>0</v>
      </c>
      <c r="Y5" s="14">
        <f>IF(D32&gt;C32,1,0)</f>
        <v>0</v>
      </c>
      <c r="Z5" s="14">
        <f>IF(K12&gt;J12,1,0)</f>
        <v>0</v>
      </c>
      <c r="AA5" s="14">
        <f>IF(J16&gt;K16,1,0)</f>
        <v>0</v>
      </c>
      <c r="AB5" s="14">
        <f>IF(K23&gt;J23,1,0)</f>
        <v>0</v>
      </c>
      <c r="AC5" s="14">
        <f>IF(K26&gt;J26,1,0)</f>
        <v>0</v>
      </c>
      <c r="AD5" s="14">
        <f>IF(J32&gt;K32,1,0)</f>
        <v>0</v>
      </c>
    </row>
    <row r="6" spans="1:30" ht="15.6" x14ac:dyDescent="0.3">
      <c r="A6" s="25"/>
      <c r="B6" s="84">
        <v>4</v>
      </c>
      <c r="C6" s="79" t="s">
        <v>247</v>
      </c>
      <c r="D6" s="68"/>
      <c r="E6" s="68"/>
      <c r="F6" s="68"/>
      <c r="G6" s="68"/>
      <c r="H6" s="68"/>
      <c r="I6" s="68"/>
      <c r="J6" s="68"/>
      <c r="K6" s="80"/>
      <c r="L6" s="37"/>
      <c r="M6" s="62"/>
      <c r="N6" s="37"/>
      <c r="O6" s="27"/>
      <c r="P6" s="99" t="s">
        <v>252</v>
      </c>
      <c r="Q6" s="13">
        <f t="shared" si="0"/>
        <v>0</v>
      </c>
      <c r="R6" s="14">
        <f t="shared" si="1"/>
        <v>0</v>
      </c>
      <c r="S6" s="14">
        <f>SUM(D11,C18,C21,D27,C32,J11,K18,K21,J27,K32)</f>
        <v>0</v>
      </c>
      <c r="T6" s="14">
        <f>SUM(C11,D18,D21,C27,D32,K11,J18,J21,K27,J32)</f>
        <v>0</v>
      </c>
      <c r="U6" s="14">
        <f>IF(D11&gt;C11,1,0)</f>
        <v>0</v>
      </c>
      <c r="V6" s="14">
        <f>IF(C18&gt;D18,1,0)</f>
        <v>0</v>
      </c>
      <c r="W6" s="14">
        <f>IF(C21&gt;D21,1,0)</f>
        <v>0</v>
      </c>
      <c r="X6" s="14">
        <f>IF(D27&gt;C27,1,0)</f>
        <v>0</v>
      </c>
      <c r="Y6" s="14">
        <f>IF(C32&gt;D32,1,0)</f>
        <v>0</v>
      </c>
      <c r="Z6" s="14">
        <f>IF(J11&gt;K11,1,0)</f>
        <v>0</v>
      </c>
      <c r="AA6" s="14">
        <f>IF(K18&gt;J18,1,0)</f>
        <v>0</v>
      </c>
      <c r="AB6" s="14">
        <f>IF(K21&gt;J21,1,0)</f>
        <v>0</v>
      </c>
      <c r="AC6" s="14">
        <f>IF(J27&gt;K27,1,0)</f>
        <v>0</v>
      </c>
      <c r="AD6" s="14">
        <f>IF(K32&gt;J32,1,0)</f>
        <v>0</v>
      </c>
    </row>
    <row r="7" spans="1:30" ht="15.6" x14ac:dyDescent="0.3">
      <c r="A7" s="25"/>
      <c r="B7" s="84">
        <v>5</v>
      </c>
      <c r="C7" s="79" t="s">
        <v>248</v>
      </c>
      <c r="D7" s="68"/>
      <c r="E7" s="68"/>
      <c r="F7" s="68"/>
      <c r="G7" s="68"/>
      <c r="H7" s="68"/>
      <c r="I7" s="68"/>
      <c r="J7" s="68"/>
      <c r="K7" s="80"/>
      <c r="L7" s="37"/>
      <c r="M7" s="62"/>
      <c r="N7" s="37"/>
      <c r="O7" s="27"/>
      <c r="P7" s="99" t="s">
        <v>253</v>
      </c>
      <c r="Q7" s="13">
        <f t="shared" si="0"/>
        <v>0</v>
      </c>
      <c r="R7" s="14">
        <f t="shared" si="1"/>
        <v>0</v>
      </c>
      <c r="S7" s="14">
        <f>SUM(C13,C16,D22,C27,D31,K13,K16,J22,K27,J31)</f>
        <v>0</v>
      </c>
      <c r="T7" s="14">
        <f>SUM(D13,D16,C22,D27,C31,J13,J16,K22,J27,K31)</f>
        <v>0</v>
      </c>
      <c r="U7" s="14">
        <f>IF(C13&gt;D13,1,0)</f>
        <v>0</v>
      </c>
      <c r="V7" s="14">
        <f>IF(C16&gt;D16,1,0)</f>
        <v>0</v>
      </c>
      <c r="W7" s="14">
        <f>IF(D22&gt;C22,1,0)</f>
        <v>0</v>
      </c>
      <c r="X7" s="14">
        <f>IF(C27&gt;D27,1,0)</f>
        <v>0</v>
      </c>
      <c r="Y7" s="14">
        <f>IF(D31&gt;C31,1,0)</f>
        <v>0</v>
      </c>
      <c r="Z7" s="14">
        <f>IF(K13&gt;J13,1,0)</f>
        <v>0</v>
      </c>
      <c r="AA7" s="14">
        <f>IF(K16&gt;J16,1,0)</f>
        <v>0</v>
      </c>
      <c r="AB7" s="14">
        <f>IF(J22&gt;K22,1,0)</f>
        <v>0</v>
      </c>
      <c r="AC7" s="14">
        <f>IF(K27&gt;J27,1,0)</f>
        <v>0</v>
      </c>
      <c r="AD7" s="14">
        <f>IF(J31&gt;K31,1,0)</f>
        <v>0</v>
      </c>
    </row>
    <row r="8" spans="1:30" thickBot="1" x14ac:dyDescent="0.35">
      <c r="A8" s="25"/>
      <c r="B8" s="85">
        <v>6</v>
      </c>
      <c r="C8" s="81" t="s">
        <v>132</v>
      </c>
      <c r="D8" s="71"/>
      <c r="E8" s="71"/>
      <c r="F8" s="71"/>
      <c r="G8" s="71"/>
      <c r="H8" s="71"/>
      <c r="I8" s="71"/>
      <c r="J8" s="71"/>
      <c r="K8" s="82"/>
      <c r="L8" s="37"/>
      <c r="M8" s="62"/>
      <c r="N8" s="37"/>
      <c r="O8" s="28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5.6" x14ac:dyDescent="0.3">
      <c r="A9" s="26"/>
      <c r="B9" s="151" t="s">
        <v>133</v>
      </c>
      <c r="C9" s="120"/>
      <c r="D9" s="120"/>
      <c r="E9" s="120"/>
      <c r="F9" s="120"/>
      <c r="G9" s="120"/>
      <c r="H9" s="152"/>
      <c r="I9" s="119" t="s">
        <v>134</v>
      </c>
      <c r="J9" s="120"/>
      <c r="K9" s="120"/>
      <c r="L9" s="120"/>
      <c r="M9" s="120"/>
      <c r="N9" s="50"/>
      <c r="O9" s="2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5.6" x14ac:dyDescent="0.3">
      <c r="A10" s="26"/>
      <c r="B10" s="20" t="s">
        <v>135</v>
      </c>
      <c r="C10" s="115" t="s">
        <v>136</v>
      </c>
      <c r="D10" s="116"/>
      <c r="E10" s="18"/>
      <c r="F10" s="63" t="s">
        <v>137</v>
      </c>
      <c r="G10" s="54" t="s">
        <v>183</v>
      </c>
      <c r="H10" s="17" t="s">
        <v>138</v>
      </c>
      <c r="I10" s="15" t="s">
        <v>139</v>
      </c>
      <c r="J10" s="115" t="s">
        <v>136</v>
      </c>
      <c r="K10" s="116"/>
      <c r="L10" s="18"/>
      <c r="M10" s="63" t="s">
        <v>137</v>
      </c>
      <c r="N10" s="54" t="s">
        <v>183</v>
      </c>
      <c r="O10" s="3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9.95" customHeight="1" x14ac:dyDescent="0.3">
      <c r="A11" s="26"/>
      <c r="B11" s="33" t="str">
        <f>C3</f>
        <v>İZMİR (FOÇA)</v>
      </c>
      <c r="C11" s="9"/>
      <c r="D11" s="9"/>
      <c r="E11" s="34" t="str">
        <f>C6</f>
        <v>AYDIN (KUYUCAK)</v>
      </c>
      <c r="F11" s="55">
        <v>43215</v>
      </c>
      <c r="G11" s="53"/>
      <c r="H11" s="17"/>
      <c r="I11" s="7" t="str">
        <f>C6</f>
        <v>AYDIN (KUYUCAK)</v>
      </c>
      <c r="J11" s="9"/>
      <c r="K11" s="9"/>
      <c r="L11" s="7" t="str">
        <f>C3</f>
        <v>İZMİR (FOÇA)</v>
      </c>
      <c r="M11" s="55">
        <v>43285</v>
      </c>
      <c r="N11" s="53"/>
      <c r="O11" s="3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19.95" customHeight="1" x14ac:dyDescent="0.3">
      <c r="A12" s="26"/>
      <c r="B12" s="33" t="str">
        <f>C5</f>
        <v>AFYONKARAHİSAR (BOLVADİN)</v>
      </c>
      <c r="C12" s="9"/>
      <c r="D12" s="9"/>
      <c r="E12" s="34" t="str">
        <f>C4</f>
        <v>MANİSA (SOMA)</v>
      </c>
      <c r="F12" s="55">
        <v>43215</v>
      </c>
      <c r="G12" s="53"/>
      <c r="H12" s="17"/>
      <c r="I12" s="7" t="str">
        <f>C4</f>
        <v>MANİSA (SOMA)</v>
      </c>
      <c r="J12" s="9"/>
      <c r="K12" s="9"/>
      <c r="L12" s="7" t="str">
        <f>C5</f>
        <v>AFYONKARAHİSAR (BOLVADİN)</v>
      </c>
      <c r="M12" s="55">
        <v>43285</v>
      </c>
      <c r="N12" s="53"/>
      <c r="O12" s="3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9.95" customHeight="1" x14ac:dyDescent="0.3">
      <c r="A13" s="26"/>
      <c r="B13" s="33" t="str">
        <f>C7</f>
        <v>DENİZLİ (BABADAĞ)</v>
      </c>
      <c r="C13" s="8"/>
      <c r="D13" s="8"/>
      <c r="E13" s="7" t="str">
        <f>C8</f>
        <v>BAY</v>
      </c>
      <c r="F13" s="56"/>
      <c r="G13" s="51"/>
      <c r="H13" s="17"/>
      <c r="I13" s="7" t="str">
        <f>C7</f>
        <v>DENİZLİ (BABADAĞ)</v>
      </c>
      <c r="J13" s="8"/>
      <c r="K13" s="8"/>
      <c r="L13" s="7" t="str">
        <f>C8</f>
        <v>BAY</v>
      </c>
      <c r="M13" s="56"/>
      <c r="N13" s="51"/>
      <c r="O13" s="32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4.4" x14ac:dyDescent="0.3">
      <c r="A14" s="26"/>
      <c r="B14" s="22"/>
      <c r="C14" s="17"/>
      <c r="D14" s="17"/>
      <c r="E14" s="17"/>
      <c r="F14" s="57"/>
      <c r="G14" s="22"/>
      <c r="H14" s="17"/>
      <c r="I14" s="17"/>
      <c r="J14" s="17"/>
      <c r="K14" s="17"/>
      <c r="L14" s="17"/>
      <c r="M14" s="57"/>
      <c r="N14" s="22"/>
      <c r="O14" s="2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5.6" x14ac:dyDescent="0.3">
      <c r="A15" s="26"/>
      <c r="B15" s="20" t="s">
        <v>140</v>
      </c>
      <c r="C15" s="115" t="s">
        <v>136</v>
      </c>
      <c r="D15" s="116"/>
      <c r="E15" s="18"/>
      <c r="F15" s="63" t="s">
        <v>137</v>
      </c>
      <c r="G15" s="54" t="s">
        <v>183</v>
      </c>
      <c r="H15" s="17"/>
      <c r="I15" s="15" t="s">
        <v>141</v>
      </c>
      <c r="J15" s="115" t="s">
        <v>136</v>
      </c>
      <c r="K15" s="116"/>
      <c r="L15" s="18"/>
      <c r="M15" s="63" t="s">
        <v>137</v>
      </c>
      <c r="N15" s="54" t="s">
        <v>183</v>
      </c>
      <c r="O15" s="3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9.95" customHeight="1" x14ac:dyDescent="0.3">
      <c r="A16" s="26"/>
      <c r="B16" s="21" t="str">
        <f>C7</f>
        <v>DENİZLİ (BABADAĞ)</v>
      </c>
      <c r="C16" s="9"/>
      <c r="D16" s="9"/>
      <c r="E16" s="7" t="str">
        <f>C5</f>
        <v>AFYONKARAHİSAR (BOLVADİN)</v>
      </c>
      <c r="F16" s="58">
        <v>43222</v>
      </c>
      <c r="G16" s="53"/>
      <c r="H16" s="17"/>
      <c r="I16" s="7" t="str">
        <f>C5</f>
        <v>AFYONKARAHİSAR (BOLVADİN)</v>
      </c>
      <c r="J16" s="9"/>
      <c r="K16" s="9"/>
      <c r="L16" s="7" t="str">
        <f>C7</f>
        <v>DENİZLİ (BABADAĞ)</v>
      </c>
      <c r="M16" s="58">
        <v>43292</v>
      </c>
      <c r="N16" s="53"/>
      <c r="O16" s="31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9.95" customHeight="1" x14ac:dyDescent="0.3">
      <c r="A17" s="26"/>
      <c r="B17" s="21" t="str">
        <f>C4</f>
        <v>MANİSA (SOMA)</v>
      </c>
      <c r="C17" s="9"/>
      <c r="D17" s="9"/>
      <c r="E17" s="7" t="str">
        <f>C3</f>
        <v>İZMİR (FOÇA)</v>
      </c>
      <c r="F17" s="58">
        <v>43222</v>
      </c>
      <c r="G17" s="53"/>
      <c r="H17" s="17"/>
      <c r="I17" s="7" t="s">
        <v>7</v>
      </c>
      <c r="J17" s="9"/>
      <c r="K17" s="9"/>
      <c r="L17" s="7" t="str">
        <f>C4</f>
        <v>MANİSA (SOMA)</v>
      </c>
      <c r="M17" s="58">
        <v>43292</v>
      </c>
      <c r="N17" s="53"/>
      <c r="O17" s="31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9.95" customHeight="1" x14ac:dyDescent="0.3">
      <c r="A18" s="26"/>
      <c r="B18" s="21" t="str">
        <f>C6</f>
        <v>AYDIN (KUYUCAK)</v>
      </c>
      <c r="C18" s="8"/>
      <c r="D18" s="8"/>
      <c r="E18" s="7" t="str">
        <f>C8</f>
        <v>BAY</v>
      </c>
      <c r="F18" s="56"/>
      <c r="G18" s="51"/>
      <c r="H18" s="17"/>
      <c r="I18" s="7" t="str">
        <f>C6</f>
        <v>AYDIN (KUYUCAK)</v>
      </c>
      <c r="J18" s="8"/>
      <c r="K18" s="8"/>
      <c r="L18" s="7" t="str">
        <f>C8</f>
        <v>BAY</v>
      </c>
      <c r="M18" s="56"/>
      <c r="N18" s="51"/>
      <c r="O18" s="32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4.4" x14ac:dyDescent="0.3">
      <c r="A19" s="26"/>
      <c r="B19" s="22"/>
      <c r="C19" s="17"/>
      <c r="D19" s="17"/>
      <c r="E19" s="17"/>
      <c r="F19" s="57"/>
      <c r="G19" s="22"/>
      <c r="H19" s="17"/>
      <c r="I19" s="17"/>
      <c r="J19" s="17"/>
      <c r="K19" s="17"/>
      <c r="L19" s="17"/>
      <c r="M19" s="57"/>
      <c r="N19" s="22"/>
      <c r="O19" s="2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6" x14ac:dyDescent="0.3">
      <c r="A20" s="26"/>
      <c r="B20" s="20" t="s">
        <v>142</v>
      </c>
      <c r="C20" s="115" t="s">
        <v>136</v>
      </c>
      <c r="D20" s="116"/>
      <c r="E20" s="18"/>
      <c r="F20" s="63" t="s">
        <v>137</v>
      </c>
      <c r="G20" s="54" t="s">
        <v>183</v>
      </c>
      <c r="H20" s="17"/>
      <c r="I20" s="15" t="s">
        <v>143</v>
      </c>
      <c r="J20" s="115" t="s">
        <v>136</v>
      </c>
      <c r="K20" s="116"/>
      <c r="L20" s="18"/>
      <c r="M20" s="63" t="s">
        <v>137</v>
      </c>
      <c r="N20" s="54" t="s">
        <v>183</v>
      </c>
      <c r="O20" s="3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9.95" customHeight="1" x14ac:dyDescent="0.3">
      <c r="A21" s="26"/>
      <c r="B21" s="21" t="str">
        <f>C6</f>
        <v>AYDIN (KUYUCAK)</v>
      </c>
      <c r="C21" s="9"/>
      <c r="D21" s="9"/>
      <c r="E21" s="7" t="str">
        <f>C4</f>
        <v>MANİSA (SOMA)</v>
      </c>
      <c r="F21" s="58">
        <v>43229</v>
      </c>
      <c r="G21" s="53"/>
      <c r="H21" s="17"/>
      <c r="I21" s="7" t="str">
        <f>C4</f>
        <v>MANİSA (SOMA)</v>
      </c>
      <c r="J21" s="9"/>
      <c r="K21" s="9"/>
      <c r="L21" s="7" t="str">
        <f>C6</f>
        <v>AYDIN (KUYUCAK)</v>
      </c>
      <c r="M21" s="58">
        <v>43299</v>
      </c>
      <c r="N21" s="53"/>
      <c r="O21" s="31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19.95" customHeight="1" x14ac:dyDescent="0.3">
      <c r="A22" s="26"/>
      <c r="B22" s="21" t="str">
        <f>C3</f>
        <v>İZMİR (FOÇA)</v>
      </c>
      <c r="C22" s="9"/>
      <c r="D22" s="9"/>
      <c r="E22" s="7" t="str">
        <f>C7</f>
        <v>DENİZLİ (BABADAĞ)</v>
      </c>
      <c r="F22" s="58">
        <v>43229</v>
      </c>
      <c r="G22" s="53"/>
      <c r="H22" s="17"/>
      <c r="I22" s="7" t="str">
        <f>C7</f>
        <v>DENİZLİ (BABADAĞ)</v>
      </c>
      <c r="J22" s="9"/>
      <c r="K22" s="9"/>
      <c r="L22" s="7" t="str">
        <f>C3</f>
        <v>İZMİR (FOÇA)</v>
      </c>
      <c r="M22" s="58">
        <v>43299</v>
      </c>
      <c r="N22" s="53"/>
      <c r="O22" s="31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9.95" customHeight="1" x14ac:dyDescent="0.3">
      <c r="A23" s="26"/>
      <c r="B23" s="21" t="str">
        <f>C5</f>
        <v>AFYONKARAHİSAR (BOLVADİN)</v>
      </c>
      <c r="C23" s="8"/>
      <c r="D23" s="8"/>
      <c r="E23" s="7" t="str">
        <f>C8</f>
        <v>BAY</v>
      </c>
      <c r="F23" s="56"/>
      <c r="G23" s="51"/>
      <c r="H23" s="17"/>
      <c r="I23" s="7" t="str">
        <f>C5</f>
        <v>AFYONKARAHİSAR (BOLVADİN)</v>
      </c>
      <c r="J23" s="8"/>
      <c r="K23" s="8"/>
      <c r="L23" s="7" t="str">
        <f>C8</f>
        <v>BAY</v>
      </c>
      <c r="M23" s="56"/>
      <c r="N23" s="51"/>
      <c r="O23" s="32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customHeight="1" x14ac:dyDescent="0.3">
      <c r="A24" s="26"/>
      <c r="B24" s="22"/>
      <c r="C24" s="17"/>
      <c r="D24" s="17"/>
      <c r="E24" s="17"/>
      <c r="F24" s="57"/>
      <c r="G24" s="22"/>
      <c r="H24" s="17"/>
      <c r="I24" s="17"/>
      <c r="J24" s="17"/>
      <c r="K24" s="17"/>
      <c r="L24" s="17"/>
      <c r="M24" s="57"/>
      <c r="N24" s="22"/>
      <c r="O24" s="2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15.75" customHeight="1" x14ac:dyDescent="0.3">
      <c r="A25" s="26"/>
      <c r="B25" s="20" t="s">
        <v>144</v>
      </c>
      <c r="C25" s="115" t="s">
        <v>136</v>
      </c>
      <c r="D25" s="116"/>
      <c r="E25" s="18"/>
      <c r="F25" s="63" t="s">
        <v>137</v>
      </c>
      <c r="G25" s="54" t="s">
        <v>183</v>
      </c>
      <c r="H25" s="17"/>
      <c r="I25" s="15" t="s">
        <v>145</v>
      </c>
      <c r="J25" s="115" t="s">
        <v>136</v>
      </c>
      <c r="K25" s="116"/>
      <c r="L25" s="18"/>
      <c r="M25" s="63" t="s">
        <v>137</v>
      </c>
      <c r="N25" s="54" t="s">
        <v>183</v>
      </c>
      <c r="O25" s="3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19.95" customHeight="1" x14ac:dyDescent="0.3">
      <c r="A26" s="26"/>
      <c r="B26" s="21" t="str">
        <f>C5</f>
        <v>AFYONKARAHİSAR (BOLVADİN)</v>
      </c>
      <c r="C26" s="9"/>
      <c r="D26" s="9"/>
      <c r="E26" s="7" t="str">
        <f>C3</f>
        <v>İZMİR (FOÇA)</v>
      </c>
      <c r="F26" s="58">
        <v>43271</v>
      </c>
      <c r="G26" s="53"/>
      <c r="H26" s="17"/>
      <c r="I26" s="7" t="str">
        <f>C3</f>
        <v>İZMİR (FOÇA)</v>
      </c>
      <c r="J26" s="9"/>
      <c r="K26" s="9"/>
      <c r="L26" s="7" t="str">
        <f>C5</f>
        <v>AFYONKARAHİSAR (BOLVADİN)</v>
      </c>
      <c r="M26" s="58">
        <v>43306</v>
      </c>
      <c r="N26" s="53"/>
      <c r="O26" s="31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19.95" customHeight="1" x14ac:dyDescent="0.3">
      <c r="A27" s="26"/>
      <c r="B27" s="21" t="str">
        <f>C7</f>
        <v>DENİZLİ (BABADAĞ)</v>
      </c>
      <c r="C27" s="9"/>
      <c r="D27" s="9"/>
      <c r="E27" s="7" t="str">
        <f>C6</f>
        <v>AYDIN (KUYUCAK)</v>
      </c>
      <c r="F27" s="58">
        <v>43271</v>
      </c>
      <c r="G27" s="53"/>
      <c r="H27" s="17"/>
      <c r="I27" s="7" t="str">
        <f>C6</f>
        <v>AYDIN (KUYUCAK)</v>
      </c>
      <c r="J27" s="9"/>
      <c r="K27" s="9"/>
      <c r="L27" s="7" t="str">
        <f>C7</f>
        <v>DENİZLİ (BABADAĞ)</v>
      </c>
      <c r="M27" s="58">
        <v>43306</v>
      </c>
      <c r="N27" s="53"/>
      <c r="O27" s="31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9.95" customHeight="1" x14ac:dyDescent="0.3">
      <c r="A28" s="26"/>
      <c r="B28" s="21" t="str">
        <f>C4</f>
        <v>MANİSA (SOMA)</v>
      </c>
      <c r="C28" s="8"/>
      <c r="D28" s="8"/>
      <c r="E28" s="7" t="str">
        <f>C8</f>
        <v>BAY</v>
      </c>
      <c r="F28" s="56"/>
      <c r="G28" s="51"/>
      <c r="H28" s="17"/>
      <c r="I28" s="7" t="str">
        <f>C4</f>
        <v>MANİSA (SOMA)</v>
      </c>
      <c r="J28" s="8"/>
      <c r="K28" s="8"/>
      <c r="L28" s="7" t="str">
        <f>C8</f>
        <v>BAY</v>
      </c>
      <c r="M28" s="56"/>
      <c r="N28" s="51"/>
      <c r="O28" s="32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15.75" customHeight="1" x14ac:dyDescent="0.3">
      <c r="A29" s="26"/>
      <c r="B29" s="22"/>
      <c r="C29" s="17"/>
      <c r="D29" s="17"/>
      <c r="E29" s="17"/>
      <c r="F29" s="57"/>
      <c r="G29" s="22"/>
      <c r="H29" s="17"/>
      <c r="I29" s="17"/>
      <c r="J29" s="17"/>
      <c r="K29" s="17"/>
      <c r="L29" s="17"/>
      <c r="M29" s="57"/>
      <c r="N29" s="22"/>
      <c r="O29" s="2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15.75" customHeight="1" x14ac:dyDescent="0.3">
      <c r="A30" s="26"/>
      <c r="B30" s="20" t="s">
        <v>146</v>
      </c>
      <c r="C30" s="115" t="s">
        <v>136</v>
      </c>
      <c r="D30" s="116"/>
      <c r="E30" s="18"/>
      <c r="F30" s="63" t="s">
        <v>137</v>
      </c>
      <c r="G30" s="54" t="s">
        <v>183</v>
      </c>
      <c r="H30" s="17"/>
      <c r="I30" s="15" t="s">
        <v>147</v>
      </c>
      <c r="J30" s="115" t="s">
        <v>136</v>
      </c>
      <c r="K30" s="116"/>
      <c r="L30" s="18"/>
      <c r="M30" s="63" t="s">
        <v>137</v>
      </c>
      <c r="N30" s="54" t="s">
        <v>183</v>
      </c>
      <c r="O30" s="3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19.95" customHeight="1" x14ac:dyDescent="0.3">
      <c r="A31" s="26"/>
      <c r="B31" s="21" t="str">
        <f>C4</f>
        <v>MANİSA (SOMA)</v>
      </c>
      <c r="C31" s="9"/>
      <c r="D31" s="9"/>
      <c r="E31" s="7" t="str">
        <f>C7</f>
        <v>DENİZLİ (BABADAĞ)</v>
      </c>
      <c r="F31" s="58">
        <v>43278</v>
      </c>
      <c r="G31" s="53"/>
      <c r="H31" s="17"/>
      <c r="I31" s="7" t="str">
        <f>C7</f>
        <v>DENİZLİ (BABADAĞ)</v>
      </c>
      <c r="J31" s="9"/>
      <c r="K31" s="9"/>
      <c r="L31" s="7" t="str">
        <f>C4</f>
        <v>MANİSA (SOMA)</v>
      </c>
      <c r="M31" s="58">
        <v>43313</v>
      </c>
      <c r="N31" s="53"/>
      <c r="O31" s="31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19.95" customHeight="1" x14ac:dyDescent="0.3">
      <c r="A32" s="26"/>
      <c r="B32" s="21" t="str">
        <f>C6</f>
        <v>AYDIN (KUYUCAK)</v>
      </c>
      <c r="C32" s="9"/>
      <c r="D32" s="9"/>
      <c r="E32" s="7" t="str">
        <f>C5</f>
        <v>AFYONKARAHİSAR (BOLVADİN)</v>
      </c>
      <c r="F32" s="58">
        <v>43278</v>
      </c>
      <c r="G32" s="53"/>
      <c r="H32" s="17"/>
      <c r="I32" s="7" t="str">
        <f>C5</f>
        <v>AFYONKARAHİSAR (BOLVADİN)</v>
      </c>
      <c r="J32" s="9"/>
      <c r="K32" s="9"/>
      <c r="L32" s="7" t="str">
        <f>C6</f>
        <v>AYDIN (KUYUCAK)</v>
      </c>
      <c r="M32" s="58">
        <v>43313</v>
      </c>
      <c r="N32" s="53"/>
      <c r="O32" s="31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9.95" customHeight="1" x14ac:dyDescent="0.3">
      <c r="A33" s="26"/>
      <c r="B33" s="21" t="str">
        <f>C3</f>
        <v>İZMİR (FOÇA)</v>
      </c>
      <c r="C33" s="8"/>
      <c r="D33" s="8"/>
      <c r="E33" s="7" t="str">
        <f>C8</f>
        <v>BAY</v>
      </c>
      <c r="F33" s="56"/>
      <c r="G33" s="51"/>
      <c r="H33" s="17"/>
      <c r="I33" s="7" t="str">
        <f>C3</f>
        <v>İZMİR (FOÇA)</v>
      </c>
      <c r="J33" s="8"/>
      <c r="K33" s="8"/>
      <c r="L33" s="7" t="str">
        <f>C8</f>
        <v>BAY</v>
      </c>
      <c r="M33" s="56"/>
      <c r="N33" s="51"/>
      <c r="O33" s="32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.75" customHeight="1" x14ac:dyDescent="0.3">
      <c r="A34" s="25"/>
      <c r="B34" s="23"/>
      <c r="C34" s="16"/>
      <c r="D34" s="16"/>
      <c r="E34" s="16"/>
      <c r="F34" s="59"/>
      <c r="G34" s="16"/>
      <c r="H34" s="16"/>
      <c r="I34" s="16"/>
      <c r="J34" s="16"/>
      <c r="K34" s="16"/>
      <c r="L34" s="16"/>
      <c r="M34" s="59"/>
      <c r="N34" s="16"/>
      <c r="O34" s="16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.75" customHeight="1" x14ac:dyDescent="0.3">
      <c r="A35" s="25"/>
      <c r="B35" s="23"/>
      <c r="C35" s="16"/>
      <c r="D35" s="16"/>
      <c r="E35" s="16"/>
      <c r="F35" s="59"/>
      <c r="G35" s="16"/>
      <c r="H35" s="16"/>
      <c r="I35" s="16"/>
      <c r="J35" s="16"/>
      <c r="K35" s="16"/>
      <c r="L35" s="16"/>
      <c r="M35" s="59"/>
      <c r="N35" s="16"/>
      <c r="O35" s="16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5.75" customHeight="1" x14ac:dyDescent="0.3"/>
    <row r="37" spans="1:30" ht="15.75" customHeight="1" x14ac:dyDescent="0.3"/>
    <row r="38" spans="1:30" ht="15.75" customHeight="1" x14ac:dyDescent="0.3"/>
    <row r="39" spans="1:30" ht="15.75" customHeight="1" x14ac:dyDescent="0.3"/>
    <row r="40" spans="1:30" ht="15.75" customHeight="1" x14ac:dyDescent="0.3"/>
    <row r="41" spans="1:30" ht="15.75" customHeight="1" x14ac:dyDescent="0.3"/>
    <row r="42" spans="1:30" ht="15.75" customHeight="1" x14ac:dyDescent="0.3"/>
    <row r="43" spans="1:30" ht="15.75" customHeight="1" x14ac:dyDescent="0.3"/>
    <row r="44" spans="1:30" ht="15.75" customHeight="1" x14ac:dyDescent="0.3"/>
    <row r="45" spans="1:30" ht="15.75" customHeight="1" x14ac:dyDescent="0.3"/>
    <row r="46" spans="1:30" ht="15.75" customHeight="1" x14ac:dyDescent="0.3"/>
    <row r="47" spans="1:30" ht="15.75" customHeight="1" x14ac:dyDescent="0.3"/>
    <row r="48" spans="1:3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</sheetData>
  <sheetProtection algorithmName="SHA-512" hashValue="5GWyBIqiFwiA5vS7g9a1JJEyfIyI4ASYrIcnpd80w+UaK7KsXT+6SxYzLTjl7vYhmir0vOX352szvSfXo+v4DA==" saltValue="cACJKoN3vmoG31AmCGamQQ==" spinCount="100000" sheet="1" objects="1" scenarios="1"/>
  <mergeCells count="14">
    <mergeCell ref="C30:D30"/>
    <mergeCell ref="J30:K30"/>
    <mergeCell ref="C15:D15"/>
    <mergeCell ref="J15:K15"/>
    <mergeCell ref="C20:D20"/>
    <mergeCell ref="J20:K20"/>
    <mergeCell ref="C25:D25"/>
    <mergeCell ref="J25:K25"/>
    <mergeCell ref="B1:M1"/>
    <mergeCell ref="C2:K2"/>
    <mergeCell ref="B9:H9"/>
    <mergeCell ref="I9:M9"/>
    <mergeCell ref="C10:D10"/>
    <mergeCell ref="J10:K10"/>
  </mergeCells>
  <printOptions horizontalCentered="1" verticalCentered="1"/>
  <pageMargins left="0.15748031496062992" right="0.15748031496062992" top="0.27559055118110237" bottom="0.19685039370078741" header="0" footer="0"/>
  <pageSetup scale="86" orientation="landscape" r:id="rId1"/>
  <colBreaks count="1" manualBreakCount="1">
    <brk id="15" max="34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4"/>
  <sheetViews>
    <sheetView showGridLines="0" zoomScaleNormal="100" workbookViewId="0">
      <selection activeCell="P16" sqref="P16"/>
    </sheetView>
  </sheetViews>
  <sheetFormatPr defaultColWidth="14.44140625" defaultRowHeight="15" customHeight="1" x14ac:dyDescent="0.3"/>
  <cols>
    <col min="1" max="1" width="2.77734375" style="49" customWidth="1"/>
    <col min="2" max="2" width="22.77734375" style="49" customWidth="1"/>
    <col min="3" max="4" width="3.77734375" style="49" customWidth="1"/>
    <col min="5" max="5" width="22.77734375" style="49" customWidth="1"/>
    <col min="6" max="6" width="8.77734375" style="60" customWidth="1"/>
    <col min="7" max="7" width="13.77734375" style="49" customWidth="1"/>
    <col min="8" max="8" width="1.77734375" style="49" customWidth="1"/>
    <col min="9" max="9" width="22.77734375" style="49" customWidth="1"/>
    <col min="10" max="11" width="3.77734375" style="49" customWidth="1"/>
    <col min="12" max="12" width="22.77734375" style="49" customWidth="1"/>
    <col min="13" max="13" width="8.77734375" style="60" customWidth="1"/>
    <col min="14" max="14" width="13.77734375" style="49" customWidth="1"/>
    <col min="15" max="15" width="1.77734375" style="49" customWidth="1"/>
    <col min="16" max="16" width="28.77734375" style="49" bestFit="1" customWidth="1"/>
    <col min="17" max="17" width="6.33203125" style="49" customWidth="1"/>
    <col min="18" max="18" width="7.109375" style="49" customWidth="1"/>
    <col min="19" max="19" width="10.5546875" style="49" customWidth="1"/>
    <col min="20" max="20" width="11.77734375" style="49" customWidth="1"/>
    <col min="21" max="21" width="8.5546875" style="49" hidden="1" customWidth="1"/>
    <col min="22" max="23" width="8.109375" style="49" hidden="1" customWidth="1"/>
    <col min="24" max="29" width="8.5546875" style="49" hidden="1" customWidth="1"/>
    <col min="30" max="30" width="9.6640625" style="49" hidden="1" customWidth="1"/>
    <col min="31" max="16384" width="14.44140625" style="49"/>
  </cols>
  <sheetData>
    <row r="1" spans="1:30" ht="21.6" thickBot="1" x14ac:dyDescent="0.35">
      <c r="A1" s="24"/>
      <c r="B1" s="124" t="s">
        <v>152</v>
      </c>
      <c r="C1" s="125"/>
      <c r="D1" s="125"/>
      <c r="E1" s="125"/>
      <c r="F1" s="125"/>
      <c r="G1" s="126"/>
      <c r="H1" s="125"/>
      <c r="I1" s="125"/>
      <c r="J1" s="125"/>
      <c r="K1" s="125"/>
      <c r="L1" s="125"/>
      <c r="M1" s="127"/>
      <c r="N1" s="52"/>
      <c r="O1" s="27"/>
      <c r="P1" s="11" t="s">
        <v>264</v>
      </c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</row>
    <row r="2" spans="1:30" ht="16.2" thickBot="1" x14ac:dyDescent="0.35">
      <c r="A2" s="25"/>
      <c r="B2" s="47" t="s">
        <v>177</v>
      </c>
      <c r="C2" s="130" t="s">
        <v>131</v>
      </c>
      <c r="D2" s="131"/>
      <c r="E2" s="131"/>
      <c r="F2" s="131"/>
      <c r="G2" s="131"/>
      <c r="H2" s="131"/>
      <c r="I2" s="131"/>
      <c r="J2" s="131"/>
      <c r="K2" s="132"/>
      <c r="L2" s="35"/>
      <c r="M2" s="61"/>
      <c r="N2" s="48"/>
      <c r="O2" s="27"/>
      <c r="P2" s="40" t="s">
        <v>131</v>
      </c>
      <c r="Q2" s="41" t="s">
        <v>166</v>
      </c>
      <c r="R2" s="41" t="s">
        <v>168</v>
      </c>
      <c r="S2" s="41" t="s">
        <v>167</v>
      </c>
      <c r="T2" s="41" t="s">
        <v>169</v>
      </c>
      <c r="U2" s="41" t="s">
        <v>135</v>
      </c>
      <c r="V2" s="41" t="s">
        <v>170</v>
      </c>
      <c r="W2" s="41" t="s">
        <v>171</v>
      </c>
      <c r="X2" s="41" t="s">
        <v>144</v>
      </c>
      <c r="Y2" s="41" t="s">
        <v>146</v>
      </c>
      <c r="Z2" s="41" t="s">
        <v>139</v>
      </c>
      <c r="AA2" s="41" t="s">
        <v>141</v>
      </c>
      <c r="AB2" s="41" t="s">
        <v>143</v>
      </c>
      <c r="AC2" s="41" t="s">
        <v>145</v>
      </c>
      <c r="AD2" s="41" t="s">
        <v>147</v>
      </c>
    </row>
    <row r="3" spans="1:30" ht="15.6" x14ac:dyDescent="0.3">
      <c r="A3" s="25"/>
      <c r="B3" s="83">
        <v>1</v>
      </c>
      <c r="C3" s="77" t="s">
        <v>254</v>
      </c>
      <c r="D3" s="65"/>
      <c r="E3" s="65"/>
      <c r="F3" s="65"/>
      <c r="G3" s="65"/>
      <c r="H3" s="65"/>
      <c r="I3" s="65"/>
      <c r="J3" s="65"/>
      <c r="K3" s="78"/>
      <c r="L3" s="37"/>
      <c r="M3" s="62"/>
      <c r="N3" s="37"/>
      <c r="O3" s="27"/>
      <c r="P3" s="98" t="s">
        <v>259</v>
      </c>
      <c r="Q3" s="13">
        <f>SUM(U3:AD3)</f>
        <v>0</v>
      </c>
      <c r="R3" s="14">
        <f>SUM((S3)-(T3))</f>
        <v>0</v>
      </c>
      <c r="S3" s="14">
        <f>SUM(C11,D17,C22,D26,C33,K11,J17,K22,J26,K33)</f>
        <v>0</v>
      </c>
      <c r="T3" s="14">
        <f>SUM(D11,C17,D22,C26,D33,J11,K17,J22,K26,J33)</f>
        <v>0</v>
      </c>
      <c r="U3" s="14">
        <f>IF(C11&gt;D11,1,0)</f>
        <v>0</v>
      </c>
      <c r="V3" s="14">
        <f>IF(D17&gt;C17,1,0)</f>
        <v>0</v>
      </c>
      <c r="W3" s="14">
        <f>IF(C22&gt;D22,1,0)</f>
        <v>0</v>
      </c>
      <c r="X3" s="14">
        <f>IF(D26&gt;C26,1,0)</f>
        <v>0</v>
      </c>
      <c r="Y3" s="14">
        <f>IF(C33&gt;D33,1,0)</f>
        <v>0</v>
      </c>
      <c r="Z3" s="14">
        <f>IF(K11&gt;J11,1,0)</f>
        <v>0</v>
      </c>
      <c r="AA3" s="14">
        <f>IF(J17&gt;K17,1,0)</f>
        <v>0</v>
      </c>
      <c r="AB3" s="14">
        <f>IF(K22&gt;J22,1,0)</f>
        <v>0</v>
      </c>
      <c r="AC3" s="14">
        <f>IF(J26&gt;K26,1,0)</f>
        <v>0</v>
      </c>
      <c r="AD3" s="14">
        <f>IF(K33&gt;J33,1,0)</f>
        <v>0</v>
      </c>
    </row>
    <row r="4" spans="1:30" ht="15.6" x14ac:dyDescent="0.3">
      <c r="A4" s="25"/>
      <c r="B4" s="84">
        <v>2</v>
      </c>
      <c r="C4" s="79" t="s">
        <v>255</v>
      </c>
      <c r="D4" s="68"/>
      <c r="E4" s="68"/>
      <c r="F4" s="68"/>
      <c r="G4" s="68"/>
      <c r="H4" s="68"/>
      <c r="I4" s="68"/>
      <c r="J4" s="68"/>
      <c r="K4" s="80"/>
      <c r="L4" s="37"/>
      <c r="M4" s="62"/>
      <c r="N4" s="37"/>
      <c r="O4" s="27"/>
      <c r="P4" s="99" t="s">
        <v>260</v>
      </c>
      <c r="Q4" s="13">
        <f t="shared" ref="Q4:Q7" si="0">SUM(U4:AD4)</f>
        <v>0</v>
      </c>
      <c r="R4" s="14">
        <f t="shared" ref="R4:R7" si="1">SUM((S4)-(T4))</f>
        <v>0</v>
      </c>
      <c r="S4" s="14">
        <f>SUM(D12,C17,D21,C28,C31,J12,K17,J21,K28,K31)</f>
        <v>0</v>
      </c>
      <c r="T4" s="14">
        <f>SUM(C12,D17,C21,D28,D31,K12,J17,K21,J28,J31)</f>
        <v>0</v>
      </c>
      <c r="U4" s="14">
        <f>IF(D12&gt;C12,1,0)</f>
        <v>0</v>
      </c>
      <c r="V4" s="14">
        <f>IF(C17&gt;D17,1,0)</f>
        <v>0</v>
      </c>
      <c r="W4" s="14">
        <f>IF(D21&gt;C21,1,0)</f>
        <v>0</v>
      </c>
      <c r="X4" s="14">
        <f>IF(C28&gt;D28,1,0)</f>
        <v>0</v>
      </c>
      <c r="Y4" s="14">
        <f>IF(C31&gt;D31,1,0)</f>
        <v>0</v>
      </c>
      <c r="Z4" s="14">
        <f>IF(J12&gt;K12,1,0)</f>
        <v>0</v>
      </c>
      <c r="AA4" s="14">
        <f>IF(K17&gt;J17,1,0)</f>
        <v>0</v>
      </c>
      <c r="AB4" s="14">
        <f>IF(J21&gt;K21,1,0)</f>
        <v>0</v>
      </c>
      <c r="AC4" s="14">
        <f>IF(K28&gt;J28,1,0)</f>
        <v>0</v>
      </c>
      <c r="AD4" s="14">
        <f>IF(K31&gt;J31,1,0)</f>
        <v>0</v>
      </c>
    </row>
    <row r="5" spans="1:30" ht="15.6" x14ac:dyDescent="0.3">
      <c r="A5" s="25"/>
      <c r="B5" s="84">
        <v>3</v>
      </c>
      <c r="C5" s="79" t="s">
        <v>256</v>
      </c>
      <c r="D5" s="68"/>
      <c r="E5" s="68"/>
      <c r="F5" s="68"/>
      <c r="G5" s="68"/>
      <c r="H5" s="68"/>
      <c r="I5" s="68"/>
      <c r="J5" s="68"/>
      <c r="K5" s="80"/>
      <c r="L5" s="37"/>
      <c r="M5" s="62"/>
      <c r="N5" s="37"/>
      <c r="O5" s="27"/>
      <c r="P5" s="99" t="s">
        <v>261</v>
      </c>
      <c r="Q5" s="13">
        <f t="shared" si="0"/>
        <v>0</v>
      </c>
      <c r="R5" s="14">
        <f t="shared" si="1"/>
        <v>0</v>
      </c>
      <c r="S5" s="14">
        <f>SUM(C12,D16,C23,C26,D32,K12,J16,K23,K26,J32)</f>
        <v>0</v>
      </c>
      <c r="T5" s="14">
        <f>SUM(D12,C16,D23,D26,C32,J12,K16,J23,J26,K32)</f>
        <v>0</v>
      </c>
      <c r="U5" s="14">
        <f>IF(C12&gt;D12,1,0)</f>
        <v>0</v>
      </c>
      <c r="V5" s="14">
        <f>IF(D16&gt;C16,1,0)</f>
        <v>0</v>
      </c>
      <c r="W5" s="14">
        <f>IF(C23&gt;D23,1,0)</f>
        <v>0</v>
      </c>
      <c r="X5" s="14">
        <f>IF(C26&gt;D26,1,0)</f>
        <v>0</v>
      </c>
      <c r="Y5" s="14">
        <f>IF(D32&gt;C32,1,0)</f>
        <v>0</v>
      </c>
      <c r="Z5" s="14">
        <f>IF(K12&gt;J12,1,0)</f>
        <v>0</v>
      </c>
      <c r="AA5" s="14">
        <f>IF(J16&gt;K16,1,0)</f>
        <v>0</v>
      </c>
      <c r="AB5" s="14">
        <f>IF(K23&gt;J23,1,0)</f>
        <v>0</v>
      </c>
      <c r="AC5" s="14">
        <f>IF(K26&gt;J26,1,0)</f>
        <v>0</v>
      </c>
      <c r="AD5" s="14">
        <f>IF(J32&gt;K32,1,0)</f>
        <v>0</v>
      </c>
    </row>
    <row r="6" spans="1:30" ht="15.6" x14ac:dyDescent="0.3">
      <c r="A6" s="25"/>
      <c r="B6" s="84">
        <v>4</v>
      </c>
      <c r="C6" s="79" t="s">
        <v>257</v>
      </c>
      <c r="D6" s="68"/>
      <c r="E6" s="68"/>
      <c r="F6" s="68"/>
      <c r="G6" s="68"/>
      <c r="H6" s="68"/>
      <c r="I6" s="68"/>
      <c r="J6" s="68"/>
      <c r="K6" s="80"/>
      <c r="L6" s="37"/>
      <c r="M6" s="62"/>
      <c r="N6" s="37"/>
      <c r="O6" s="27"/>
      <c r="P6" s="99" t="s">
        <v>262</v>
      </c>
      <c r="Q6" s="13">
        <f t="shared" si="0"/>
        <v>0</v>
      </c>
      <c r="R6" s="14">
        <f t="shared" si="1"/>
        <v>0</v>
      </c>
      <c r="S6" s="14">
        <f>SUM(D11,C18,C21,D27,C32,J11,K18,K21,J27,K32)</f>
        <v>0</v>
      </c>
      <c r="T6" s="14">
        <f>SUM(C11,D18,D21,C27,D32,K11,J18,J21,K27,J32)</f>
        <v>0</v>
      </c>
      <c r="U6" s="14">
        <f>IF(D11&gt;C11,1,0)</f>
        <v>0</v>
      </c>
      <c r="V6" s="14">
        <f>IF(C18&gt;D18,1,0)</f>
        <v>0</v>
      </c>
      <c r="W6" s="14">
        <f>IF(C21&gt;D21,1,0)</f>
        <v>0</v>
      </c>
      <c r="X6" s="14">
        <f>IF(D27&gt;C27,1,0)</f>
        <v>0</v>
      </c>
      <c r="Y6" s="14">
        <f>IF(C32&gt;D32,1,0)</f>
        <v>0</v>
      </c>
      <c r="Z6" s="14">
        <f>IF(J11&gt;K11,1,0)</f>
        <v>0</v>
      </c>
      <c r="AA6" s="14">
        <f>IF(K18&gt;J18,1,0)</f>
        <v>0</v>
      </c>
      <c r="AB6" s="14">
        <f>IF(K21&gt;J21,1,0)</f>
        <v>0</v>
      </c>
      <c r="AC6" s="14">
        <f>IF(J27&gt;K27,1,0)</f>
        <v>0</v>
      </c>
      <c r="AD6" s="14">
        <f>IF(K32&gt;J32,1,0)</f>
        <v>0</v>
      </c>
    </row>
    <row r="7" spans="1:30" ht="15.6" x14ac:dyDescent="0.3">
      <c r="A7" s="25"/>
      <c r="B7" s="84">
        <v>5</v>
      </c>
      <c r="C7" s="79" t="s">
        <v>258</v>
      </c>
      <c r="D7" s="68"/>
      <c r="E7" s="68"/>
      <c r="F7" s="68"/>
      <c r="G7" s="68"/>
      <c r="H7" s="68"/>
      <c r="I7" s="68"/>
      <c r="J7" s="68"/>
      <c r="K7" s="80"/>
      <c r="L7" s="37"/>
      <c r="M7" s="62"/>
      <c r="N7" s="37"/>
      <c r="O7" s="27"/>
      <c r="P7" s="99" t="s">
        <v>263</v>
      </c>
      <c r="Q7" s="13">
        <f t="shared" si="0"/>
        <v>0</v>
      </c>
      <c r="R7" s="14">
        <f t="shared" si="1"/>
        <v>0</v>
      </c>
      <c r="S7" s="14">
        <f>SUM(C13,C16,D22,C27,D31,K13,K16,J22,K27,J31)</f>
        <v>0</v>
      </c>
      <c r="T7" s="14">
        <f>SUM(D13,D16,C22,D27,C31,J13,J16,K22,J27,K31)</f>
        <v>0</v>
      </c>
      <c r="U7" s="14">
        <f>IF(C13&gt;D13,1,0)</f>
        <v>0</v>
      </c>
      <c r="V7" s="14">
        <f>IF(C16&gt;D16,1,0)</f>
        <v>0</v>
      </c>
      <c r="W7" s="14">
        <f>IF(D22&gt;C22,1,0)</f>
        <v>0</v>
      </c>
      <c r="X7" s="14">
        <f>IF(C27&gt;D27,1,0)</f>
        <v>0</v>
      </c>
      <c r="Y7" s="14">
        <f>IF(D31&gt;C31,1,0)</f>
        <v>0</v>
      </c>
      <c r="Z7" s="14">
        <f>IF(K13&gt;J13,1,0)</f>
        <v>0</v>
      </c>
      <c r="AA7" s="14">
        <f>IF(K16&gt;J16,1,0)</f>
        <v>0</v>
      </c>
      <c r="AB7" s="14">
        <f>IF(J22&gt;K22,1,0)</f>
        <v>0</v>
      </c>
      <c r="AC7" s="14">
        <f>IF(K27&gt;J27,1,0)</f>
        <v>0</v>
      </c>
      <c r="AD7" s="14">
        <f>IF(J31&gt;K31,1,0)</f>
        <v>0</v>
      </c>
    </row>
    <row r="8" spans="1:30" thickBot="1" x14ac:dyDescent="0.35">
      <c r="A8" s="25"/>
      <c r="B8" s="85">
        <v>6</v>
      </c>
      <c r="C8" s="81" t="s">
        <v>132</v>
      </c>
      <c r="D8" s="71"/>
      <c r="E8" s="71"/>
      <c r="F8" s="71"/>
      <c r="G8" s="71"/>
      <c r="H8" s="71"/>
      <c r="I8" s="71"/>
      <c r="J8" s="71"/>
      <c r="K8" s="82"/>
      <c r="L8" s="37"/>
      <c r="M8" s="62"/>
      <c r="N8" s="37"/>
      <c r="O8" s="28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ht="15.6" x14ac:dyDescent="0.3">
      <c r="A9" s="26"/>
      <c r="B9" s="151" t="s">
        <v>133</v>
      </c>
      <c r="C9" s="120"/>
      <c r="D9" s="120"/>
      <c r="E9" s="120"/>
      <c r="F9" s="120"/>
      <c r="G9" s="120"/>
      <c r="H9" s="152"/>
      <c r="I9" s="119" t="s">
        <v>134</v>
      </c>
      <c r="J9" s="120"/>
      <c r="K9" s="120"/>
      <c r="L9" s="120"/>
      <c r="M9" s="120"/>
      <c r="N9" s="50"/>
      <c r="O9" s="2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ht="15.6" x14ac:dyDescent="0.3">
      <c r="A10" s="26"/>
      <c r="B10" s="20" t="s">
        <v>135</v>
      </c>
      <c r="C10" s="115" t="s">
        <v>136</v>
      </c>
      <c r="D10" s="116"/>
      <c r="E10" s="18"/>
      <c r="F10" s="63" t="s">
        <v>137</v>
      </c>
      <c r="G10" s="54" t="s">
        <v>183</v>
      </c>
      <c r="H10" s="17" t="s">
        <v>138</v>
      </c>
      <c r="I10" s="15" t="s">
        <v>139</v>
      </c>
      <c r="J10" s="115" t="s">
        <v>136</v>
      </c>
      <c r="K10" s="116"/>
      <c r="L10" s="18"/>
      <c r="M10" s="63" t="s">
        <v>137</v>
      </c>
      <c r="N10" s="54" t="s">
        <v>183</v>
      </c>
      <c r="O10" s="3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ht="19.95" customHeight="1" x14ac:dyDescent="0.3">
      <c r="A11" s="26"/>
      <c r="B11" s="33" t="str">
        <f>C3</f>
        <v>İZMİR (NARLIDERE YBRM)</v>
      </c>
      <c r="C11" s="9"/>
      <c r="D11" s="9"/>
      <c r="E11" s="34" t="str">
        <f>C6</f>
        <v>DENİZLİ (MERKEZ)</v>
      </c>
      <c r="F11" s="55">
        <v>43215</v>
      </c>
      <c r="G11" s="53"/>
      <c r="H11" s="17"/>
      <c r="I11" s="7" t="str">
        <f>C6</f>
        <v>DENİZLİ (MERKEZ)</v>
      </c>
      <c r="J11" s="9"/>
      <c r="K11" s="9"/>
      <c r="L11" s="7" t="str">
        <f>C3</f>
        <v>İZMİR (NARLIDERE YBRM)</v>
      </c>
      <c r="M11" s="55">
        <v>43285</v>
      </c>
      <c r="N11" s="53"/>
      <c r="O11" s="3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ht="19.95" customHeight="1" x14ac:dyDescent="0.3">
      <c r="A12" s="26"/>
      <c r="B12" s="33" t="str">
        <f>C5</f>
        <v>MUĞLA (AHNÖ HUZUREVİ)</v>
      </c>
      <c r="C12" s="9"/>
      <c r="D12" s="9"/>
      <c r="E12" s="34" t="str">
        <f>C4</f>
        <v>AFYON (ENGELSİZ YAŞAM MERKZ)</v>
      </c>
      <c r="F12" s="55">
        <v>43215</v>
      </c>
      <c r="G12" s="53"/>
      <c r="H12" s="17"/>
      <c r="I12" s="7" t="str">
        <f>C4</f>
        <v>AFYON (ENGELSİZ YAŞAM MERKZ)</v>
      </c>
      <c r="J12" s="9"/>
      <c r="K12" s="9"/>
      <c r="L12" s="7" t="str">
        <f>C5</f>
        <v>MUĞLA (AHNÖ HUZUREVİ)</v>
      </c>
      <c r="M12" s="55">
        <v>43285</v>
      </c>
      <c r="N12" s="53"/>
      <c r="O12" s="31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ht="19.95" customHeight="1" x14ac:dyDescent="0.3">
      <c r="A13" s="26"/>
      <c r="B13" s="33" t="str">
        <f>C7</f>
        <v>İZMİR (BORNOVA)</v>
      </c>
      <c r="C13" s="8"/>
      <c r="D13" s="8"/>
      <c r="E13" s="7" t="str">
        <f>C8</f>
        <v>BAY</v>
      </c>
      <c r="F13" s="56"/>
      <c r="G13" s="51"/>
      <c r="H13" s="17"/>
      <c r="I13" s="7" t="str">
        <f>C7</f>
        <v>İZMİR (BORNOVA)</v>
      </c>
      <c r="J13" s="8"/>
      <c r="K13" s="8"/>
      <c r="L13" s="7" t="str">
        <f>C8</f>
        <v>BAY</v>
      </c>
      <c r="M13" s="56"/>
      <c r="N13" s="51"/>
      <c r="O13" s="32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ht="14.4" x14ac:dyDescent="0.3">
      <c r="A14" s="26"/>
      <c r="B14" s="22"/>
      <c r="C14" s="17"/>
      <c r="D14" s="17"/>
      <c r="E14" s="17"/>
      <c r="F14" s="57"/>
      <c r="G14" s="22"/>
      <c r="H14" s="17"/>
      <c r="I14" s="17"/>
      <c r="J14" s="17"/>
      <c r="K14" s="17"/>
      <c r="L14" s="17"/>
      <c r="M14" s="57"/>
      <c r="N14" s="22"/>
      <c r="O14" s="29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ht="15.6" x14ac:dyDescent="0.3">
      <c r="A15" s="26"/>
      <c r="B15" s="20" t="s">
        <v>140</v>
      </c>
      <c r="C15" s="115" t="s">
        <v>136</v>
      </c>
      <c r="D15" s="116"/>
      <c r="E15" s="18"/>
      <c r="F15" s="63" t="s">
        <v>137</v>
      </c>
      <c r="G15" s="54" t="s">
        <v>183</v>
      </c>
      <c r="H15" s="17"/>
      <c r="I15" s="15" t="s">
        <v>141</v>
      </c>
      <c r="J15" s="115" t="s">
        <v>136</v>
      </c>
      <c r="K15" s="116"/>
      <c r="L15" s="18"/>
      <c r="M15" s="63" t="s">
        <v>137</v>
      </c>
      <c r="N15" s="54" t="s">
        <v>183</v>
      </c>
      <c r="O15" s="3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ht="19.95" customHeight="1" x14ac:dyDescent="0.3">
      <c r="A16" s="26"/>
      <c r="B16" s="21" t="str">
        <f>C7</f>
        <v>İZMİR (BORNOVA)</v>
      </c>
      <c r="C16" s="9"/>
      <c r="D16" s="9"/>
      <c r="E16" s="7" t="str">
        <f>C5</f>
        <v>MUĞLA (AHNÖ HUZUREVİ)</v>
      </c>
      <c r="F16" s="58">
        <v>43222</v>
      </c>
      <c r="G16" s="53"/>
      <c r="H16" s="17"/>
      <c r="I16" s="7" t="str">
        <f>C5</f>
        <v>MUĞLA (AHNÖ HUZUREVİ)</v>
      </c>
      <c r="J16" s="9"/>
      <c r="K16" s="9"/>
      <c r="L16" s="7" t="str">
        <f>C7</f>
        <v>İZMİR (BORNOVA)</v>
      </c>
      <c r="M16" s="58">
        <v>43292</v>
      </c>
      <c r="N16" s="53"/>
      <c r="O16" s="31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ht="19.95" customHeight="1" x14ac:dyDescent="0.3">
      <c r="A17" s="26"/>
      <c r="B17" s="21" t="str">
        <f>C4</f>
        <v>AFYON (ENGELSİZ YAŞAM MERKZ)</v>
      </c>
      <c r="C17" s="9"/>
      <c r="D17" s="9"/>
      <c r="E17" s="7" t="str">
        <f>C3</f>
        <v>İZMİR (NARLIDERE YBRM)</v>
      </c>
      <c r="F17" s="58">
        <v>43222</v>
      </c>
      <c r="G17" s="53"/>
      <c r="H17" s="17"/>
      <c r="I17" s="7" t="s">
        <v>7</v>
      </c>
      <c r="J17" s="9"/>
      <c r="K17" s="9"/>
      <c r="L17" s="7" t="str">
        <f>C4</f>
        <v>AFYON (ENGELSİZ YAŞAM MERKZ)</v>
      </c>
      <c r="M17" s="58">
        <v>43292</v>
      </c>
      <c r="N17" s="53"/>
      <c r="O17" s="31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ht="19.95" customHeight="1" x14ac:dyDescent="0.3">
      <c r="A18" s="26"/>
      <c r="B18" s="21" t="str">
        <f>C6</f>
        <v>DENİZLİ (MERKEZ)</v>
      </c>
      <c r="C18" s="8"/>
      <c r="D18" s="8"/>
      <c r="E18" s="7" t="str">
        <f>C8</f>
        <v>BAY</v>
      </c>
      <c r="F18" s="56"/>
      <c r="G18" s="51"/>
      <c r="H18" s="17"/>
      <c r="I18" s="7" t="str">
        <f>C6</f>
        <v>DENİZLİ (MERKEZ)</v>
      </c>
      <c r="J18" s="8"/>
      <c r="K18" s="8"/>
      <c r="L18" s="7" t="str">
        <f>C8</f>
        <v>BAY</v>
      </c>
      <c r="M18" s="56"/>
      <c r="N18" s="51"/>
      <c r="O18" s="32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ht="14.4" x14ac:dyDescent="0.3">
      <c r="A19" s="26"/>
      <c r="B19" s="22"/>
      <c r="C19" s="17"/>
      <c r="D19" s="17"/>
      <c r="E19" s="17"/>
      <c r="F19" s="57"/>
      <c r="G19" s="22"/>
      <c r="H19" s="17"/>
      <c r="I19" s="17"/>
      <c r="J19" s="17"/>
      <c r="K19" s="17"/>
      <c r="L19" s="17"/>
      <c r="M19" s="57"/>
      <c r="N19" s="22"/>
      <c r="O19" s="2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ht="15.6" x14ac:dyDescent="0.3">
      <c r="A20" s="26"/>
      <c r="B20" s="20" t="s">
        <v>142</v>
      </c>
      <c r="C20" s="115" t="s">
        <v>136</v>
      </c>
      <c r="D20" s="116"/>
      <c r="E20" s="18"/>
      <c r="F20" s="63" t="s">
        <v>137</v>
      </c>
      <c r="G20" s="54" t="s">
        <v>183</v>
      </c>
      <c r="H20" s="17"/>
      <c r="I20" s="15" t="s">
        <v>143</v>
      </c>
      <c r="J20" s="115" t="s">
        <v>136</v>
      </c>
      <c r="K20" s="116"/>
      <c r="L20" s="18"/>
      <c r="M20" s="63" t="s">
        <v>137</v>
      </c>
      <c r="N20" s="54" t="s">
        <v>183</v>
      </c>
      <c r="O20" s="3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19.95" customHeight="1" x14ac:dyDescent="0.3">
      <c r="A21" s="26"/>
      <c r="B21" s="21" t="str">
        <f>C6</f>
        <v>DENİZLİ (MERKEZ)</v>
      </c>
      <c r="C21" s="9"/>
      <c r="D21" s="9"/>
      <c r="E21" s="7" t="str">
        <f>C4</f>
        <v>AFYON (ENGELSİZ YAŞAM MERKZ)</v>
      </c>
      <c r="F21" s="58">
        <v>43229</v>
      </c>
      <c r="G21" s="53"/>
      <c r="H21" s="17"/>
      <c r="I21" s="7" t="str">
        <f>C4</f>
        <v>AFYON (ENGELSİZ YAŞAM MERKZ)</v>
      </c>
      <c r="J21" s="9"/>
      <c r="K21" s="9"/>
      <c r="L21" s="7" t="str">
        <f>C6</f>
        <v>DENİZLİ (MERKEZ)</v>
      </c>
      <c r="M21" s="58">
        <v>43299</v>
      </c>
      <c r="N21" s="53"/>
      <c r="O21" s="31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19.95" customHeight="1" x14ac:dyDescent="0.3">
      <c r="A22" s="26"/>
      <c r="B22" s="21" t="str">
        <f>C3</f>
        <v>İZMİR (NARLIDERE YBRM)</v>
      </c>
      <c r="C22" s="9"/>
      <c r="D22" s="9"/>
      <c r="E22" s="7" t="str">
        <f>C7</f>
        <v>İZMİR (BORNOVA)</v>
      </c>
      <c r="F22" s="58">
        <v>43229</v>
      </c>
      <c r="G22" s="53"/>
      <c r="H22" s="17"/>
      <c r="I22" s="7" t="str">
        <f>C7</f>
        <v>İZMİR (BORNOVA)</v>
      </c>
      <c r="J22" s="9"/>
      <c r="K22" s="9"/>
      <c r="L22" s="7" t="str">
        <f>C3</f>
        <v>İZMİR (NARLIDERE YBRM)</v>
      </c>
      <c r="M22" s="58">
        <v>43299</v>
      </c>
      <c r="N22" s="53"/>
      <c r="O22" s="31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19.95" customHeight="1" x14ac:dyDescent="0.3">
      <c r="A23" s="26"/>
      <c r="B23" s="21" t="str">
        <f>C5</f>
        <v>MUĞLA (AHNÖ HUZUREVİ)</v>
      </c>
      <c r="C23" s="8"/>
      <c r="D23" s="8"/>
      <c r="E23" s="7" t="str">
        <f>C8</f>
        <v>BAY</v>
      </c>
      <c r="F23" s="56"/>
      <c r="G23" s="51"/>
      <c r="H23" s="17"/>
      <c r="I23" s="7" t="str">
        <f>C5</f>
        <v>MUĞLA (AHNÖ HUZUREVİ)</v>
      </c>
      <c r="J23" s="8"/>
      <c r="K23" s="8"/>
      <c r="L23" s="7" t="str">
        <f>C8</f>
        <v>BAY</v>
      </c>
      <c r="M23" s="56"/>
      <c r="N23" s="51"/>
      <c r="O23" s="32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15.75" customHeight="1" x14ac:dyDescent="0.3">
      <c r="A24" s="26"/>
      <c r="B24" s="22"/>
      <c r="C24" s="17"/>
      <c r="D24" s="17"/>
      <c r="E24" s="17"/>
      <c r="F24" s="57"/>
      <c r="G24" s="22"/>
      <c r="H24" s="17"/>
      <c r="I24" s="17"/>
      <c r="J24" s="17"/>
      <c r="K24" s="17"/>
      <c r="L24" s="17"/>
      <c r="M24" s="57"/>
      <c r="N24" s="22"/>
      <c r="O24" s="2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15.75" customHeight="1" x14ac:dyDescent="0.3">
      <c r="A25" s="26"/>
      <c r="B25" s="20" t="s">
        <v>144</v>
      </c>
      <c r="C25" s="115" t="s">
        <v>136</v>
      </c>
      <c r="D25" s="116"/>
      <c r="E25" s="18"/>
      <c r="F25" s="63" t="s">
        <v>137</v>
      </c>
      <c r="G25" s="54" t="s">
        <v>183</v>
      </c>
      <c r="H25" s="17"/>
      <c r="I25" s="15" t="s">
        <v>145</v>
      </c>
      <c r="J25" s="115" t="s">
        <v>136</v>
      </c>
      <c r="K25" s="116"/>
      <c r="L25" s="18"/>
      <c r="M25" s="63" t="s">
        <v>137</v>
      </c>
      <c r="N25" s="54" t="s">
        <v>183</v>
      </c>
      <c r="O25" s="3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19.95" customHeight="1" x14ac:dyDescent="0.3">
      <c r="A26" s="26"/>
      <c r="B26" s="21" t="str">
        <f>C5</f>
        <v>MUĞLA (AHNÖ HUZUREVİ)</v>
      </c>
      <c r="C26" s="9"/>
      <c r="D26" s="9"/>
      <c r="E26" s="7" t="str">
        <f>C3</f>
        <v>İZMİR (NARLIDERE YBRM)</v>
      </c>
      <c r="F26" s="58">
        <v>43271</v>
      </c>
      <c r="G26" s="53"/>
      <c r="H26" s="17"/>
      <c r="I26" s="7" t="str">
        <f>C3</f>
        <v>İZMİR (NARLIDERE YBRM)</v>
      </c>
      <c r="J26" s="9"/>
      <c r="K26" s="9"/>
      <c r="L26" s="7" t="str">
        <f>C5</f>
        <v>MUĞLA (AHNÖ HUZUREVİ)</v>
      </c>
      <c r="M26" s="58">
        <v>43306</v>
      </c>
      <c r="N26" s="53"/>
      <c r="O26" s="31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19.95" customHeight="1" x14ac:dyDescent="0.3">
      <c r="A27" s="26"/>
      <c r="B27" s="21" t="str">
        <f>C7</f>
        <v>İZMİR (BORNOVA)</v>
      </c>
      <c r="C27" s="9"/>
      <c r="D27" s="9"/>
      <c r="E27" s="7" t="str">
        <f>C6</f>
        <v>DENİZLİ (MERKEZ)</v>
      </c>
      <c r="F27" s="58">
        <v>43271</v>
      </c>
      <c r="G27" s="53"/>
      <c r="H27" s="17"/>
      <c r="I27" s="7" t="str">
        <f>C6</f>
        <v>DENİZLİ (MERKEZ)</v>
      </c>
      <c r="J27" s="9"/>
      <c r="K27" s="9"/>
      <c r="L27" s="7" t="str">
        <f>C7</f>
        <v>İZMİR (BORNOVA)</v>
      </c>
      <c r="M27" s="58">
        <v>43306</v>
      </c>
      <c r="N27" s="53"/>
      <c r="O27" s="31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19.95" customHeight="1" x14ac:dyDescent="0.3">
      <c r="A28" s="26"/>
      <c r="B28" s="21" t="str">
        <f>C4</f>
        <v>AFYON (ENGELSİZ YAŞAM MERKZ)</v>
      </c>
      <c r="C28" s="8"/>
      <c r="D28" s="8"/>
      <c r="E28" s="7" t="str">
        <f>C8</f>
        <v>BAY</v>
      </c>
      <c r="F28" s="56"/>
      <c r="G28" s="51"/>
      <c r="H28" s="17"/>
      <c r="I28" s="7" t="str">
        <f>C4</f>
        <v>AFYON (ENGELSİZ YAŞAM MERKZ)</v>
      </c>
      <c r="J28" s="8"/>
      <c r="K28" s="8"/>
      <c r="L28" s="7" t="str">
        <f>C8</f>
        <v>BAY</v>
      </c>
      <c r="M28" s="56"/>
      <c r="N28" s="51"/>
      <c r="O28" s="32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15.75" customHeight="1" x14ac:dyDescent="0.3">
      <c r="A29" s="26"/>
      <c r="B29" s="22"/>
      <c r="C29" s="17"/>
      <c r="D29" s="17"/>
      <c r="E29" s="17"/>
      <c r="F29" s="57"/>
      <c r="G29" s="22"/>
      <c r="H29" s="17"/>
      <c r="I29" s="17"/>
      <c r="J29" s="17"/>
      <c r="K29" s="17"/>
      <c r="L29" s="17"/>
      <c r="M29" s="57"/>
      <c r="N29" s="22"/>
      <c r="O29" s="29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15.75" customHeight="1" x14ac:dyDescent="0.3">
      <c r="A30" s="26"/>
      <c r="B30" s="20" t="s">
        <v>146</v>
      </c>
      <c r="C30" s="115" t="s">
        <v>136</v>
      </c>
      <c r="D30" s="116"/>
      <c r="E30" s="18"/>
      <c r="F30" s="63" t="s">
        <v>137</v>
      </c>
      <c r="G30" s="54" t="s">
        <v>183</v>
      </c>
      <c r="H30" s="17"/>
      <c r="I30" s="15" t="s">
        <v>147</v>
      </c>
      <c r="J30" s="115" t="s">
        <v>136</v>
      </c>
      <c r="K30" s="116"/>
      <c r="L30" s="18"/>
      <c r="M30" s="63" t="s">
        <v>137</v>
      </c>
      <c r="N30" s="54" t="s">
        <v>183</v>
      </c>
      <c r="O30" s="3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ht="19.95" customHeight="1" x14ac:dyDescent="0.3">
      <c r="A31" s="26"/>
      <c r="B31" s="21" t="str">
        <f>C4</f>
        <v>AFYON (ENGELSİZ YAŞAM MERKZ)</v>
      </c>
      <c r="C31" s="9"/>
      <c r="D31" s="9"/>
      <c r="E31" s="7" t="str">
        <f>C7</f>
        <v>İZMİR (BORNOVA)</v>
      </c>
      <c r="F31" s="58">
        <v>43278</v>
      </c>
      <c r="G31" s="53"/>
      <c r="H31" s="17"/>
      <c r="I31" s="7" t="str">
        <f>C7</f>
        <v>İZMİR (BORNOVA)</v>
      </c>
      <c r="J31" s="9"/>
      <c r="K31" s="9"/>
      <c r="L31" s="7" t="str">
        <f>C4</f>
        <v>AFYON (ENGELSİZ YAŞAM MERKZ)</v>
      </c>
      <c r="M31" s="58">
        <v>43313</v>
      </c>
      <c r="N31" s="53"/>
      <c r="O31" s="31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ht="19.95" customHeight="1" x14ac:dyDescent="0.3">
      <c r="A32" s="26"/>
      <c r="B32" s="21" t="str">
        <f>C6</f>
        <v>DENİZLİ (MERKEZ)</v>
      </c>
      <c r="C32" s="9"/>
      <c r="D32" s="9"/>
      <c r="E32" s="7" t="str">
        <f>C5</f>
        <v>MUĞLA (AHNÖ HUZUREVİ)</v>
      </c>
      <c r="F32" s="58">
        <v>43278</v>
      </c>
      <c r="G32" s="53"/>
      <c r="H32" s="17"/>
      <c r="I32" s="7" t="str">
        <f>C5</f>
        <v>MUĞLA (AHNÖ HUZUREVİ)</v>
      </c>
      <c r="J32" s="9"/>
      <c r="K32" s="9"/>
      <c r="L32" s="7" t="str">
        <f>C6</f>
        <v>DENİZLİ (MERKEZ)</v>
      </c>
      <c r="M32" s="58">
        <v>43313</v>
      </c>
      <c r="N32" s="53"/>
      <c r="O32" s="31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ht="19.95" customHeight="1" x14ac:dyDescent="0.3">
      <c r="A33" s="26"/>
      <c r="B33" s="21" t="str">
        <f>C3</f>
        <v>İZMİR (NARLIDERE YBRM)</v>
      </c>
      <c r="C33" s="8"/>
      <c r="D33" s="8"/>
      <c r="E33" s="7" t="str">
        <f>C8</f>
        <v>BAY</v>
      </c>
      <c r="F33" s="56"/>
      <c r="G33" s="51"/>
      <c r="H33" s="17"/>
      <c r="I33" s="7" t="str">
        <f>C3</f>
        <v>İZMİR (NARLIDERE YBRM)</v>
      </c>
      <c r="J33" s="8"/>
      <c r="K33" s="8"/>
      <c r="L33" s="7" t="str">
        <f>C8</f>
        <v>BAY</v>
      </c>
      <c r="M33" s="56"/>
      <c r="N33" s="51"/>
      <c r="O33" s="32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ht="15.75" customHeight="1" x14ac:dyDescent="0.3">
      <c r="A34" s="25"/>
      <c r="B34" s="23"/>
      <c r="C34" s="16"/>
      <c r="D34" s="16"/>
      <c r="E34" s="16"/>
      <c r="F34" s="59"/>
      <c r="G34" s="16"/>
      <c r="H34" s="16"/>
      <c r="I34" s="16"/>
      <c r="J34" s="16"/>
      <c r="K34" s="16"/>
      <c r="L34" s="16"/>
      <c r="M34" s="59"/>
      <c r="N34" s="16"/>
      <c r="O34" s="16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ht="15.75" customHeight="1" x14ac:dyDescent="0.3">
      <c r="A35" s="25"/>
      <c r="B35" s="23"/>
      <c r="C35" s="16"/>
      <c r="D35" s="16"/>
      <c r="E35" s="16"/>
      <c r="F35" s="59"/>
      <c r="G35" s="16"/>
      <c r="H35" s="16"/>
      <c r="I35" s="16"/>
      <c r="J35" s="16"/>
      <c r="K35" s="16"/>
      <c r="L35" s="16"/>
      <c r="M35" s="59"/>
      <c r="N35" s="16"/>
      <c r="O35" s="16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5.75" customHeight="1" x14ac:dyDescent="0.3"/>
    <row r="37" spans="1:30" ht="15.75" customHeight="1" x14ac:dyDescent="0.3"/>
    <row r="38" spans="1:30" ht="15.75" customHeight="1" x14ac:dyDescent="0.3"/>
    <row r="39" spans="1:30" ht="15.75" customHeight="1" x14ac:dyDescent="0.3"/>
    <row r="40" spans="1:30" ht="15.75" customHeight="1" x14ac:dyDescent="0.3"/>
    <row r="41" spans="1:30" ht="15.75" customHeight="1" x14ac:dyDescent="0.3"/>
    <row r="42" spans="1:30" ht="15.75" customHeight="1" x14ac:dyDescent="0.3"/>
    <row r="43" spans="1:30" ht="15.75" customHeight="1" x14ac:dyDescent="0.3"/>
    <row r="44" spans="1:30" ht="15.75" customHeight="1" x14ac:dyDescent="0.3"/>
    <row r="45" spans="1:30" ht="15.75" customHeight="1" x14ac:dyDescent="0.3"/>
    <row r="46" spans="1:30" ht="15.75" customHeight="1" x14ac:dyDescent="0.3"/>
    <row r="47" spans="1:30" ht="15.75" customHeight="1" x14ac:dyDescent="0.3"/>
    <row r="48" spans="1:3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</sheetData>
  <sheetProtection algorithmName="SHA-512" hashValue="7DZcjzXre3JPakQwdKMm33lnB7QkO/4YTwJtmc2HREYcf/Yiy1Rr+GRzS4Mg4tvGe4xsbGJzHFagaDydHYffyg==" saltValue="VjXyvrbi38dVtHdSlPc/7w==" spinCount="100000" sheet="1" objects="1" scenarios="1"/>
  <mergeCells count="14">
    <mergeCell ref="C30:D30"/>
    <mergeCell ref="J30:K30"/>
    <mergeCell ref="C15:D15"/>
    <mergeCell ref="J15:K15"/>
    <mergeCell ref="C20:D20"/>
    <mergeCell ref="J20:K20"/>
    <mergeCell ref="C25:D25"/>
    <mergeCell ref="J25:K25"/>
    <mergeCell ref="B1:M1"/>
    <mergeCell ref="C2:K2"/>
    <mergeCell ref="B9:H9"/>
    <mergeCell ref="I9:M9"/>
    <mergeCell ref="C10:D10"/>
    <mergeCell ref="J10:K10"/>
  </mergeCells>
  <printOptions horizontalCentered="1" verticalCentered="1"/>
  <pageMargins left="0.15748031496062992" right="0.15748031496062992" top="0.27559055118110237" bottom="0.19685039370078741" header="0" footer="0"/>
  <pageSetup scale="86" orientation="landscape" r:id="rId1"/>
  <colBreaks count="1" manualBreakCount="1">
    <brk id="15" max="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105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21</vt:i4>
      </vt:variant>
      <vt:variant>
        <vt:lpstr>Adlandırılmış Aralıklar</vt:lpstr>
      </vt:variant>
      <vt:variant>
        <vt:i4>20</vt:i4>
      </vt:variant>
    </vt:vector>
  </HeadingPairs>
  <TitlesOfParts>
    <vt:vector size="41" baseType="lpstr">
      <vt:lpstr>GRUPLAR</vt:lpstr>
      <vt:lpstr>1. GRUP</vt:lpstr>
      <vt:lpstr>2. GRUP</vt:lpstr>
      <vt:lpstr>3. GRUP </vt:lpstr>
      <vt:lpstr>4. GRUP</vt:lpstr>
      <vt:lpstr>5. GRUP</vt:lpstr>
      <vt:lpstr>6. GRUP</vt:lpstr>
      <vt:lpstr>7. GRUP</vt:lpstr>
      <vt:lpstr>8. GRUP</vt:lpstr>
      <vt:lpstr>9. GRUP</vt:lpstr>
      <vt:lpstr>10. GRUP</vt:lpstr>
      <vt:lpstr>11. GRUP</vt:lpstr>
      <vt:lpstr>12. GRUP</vt:lpstr>
      <vt:lpstr>13. GRUP</vt:lpstr>
      <vt:lpstr>14. GRUP</vt:lpstr>
      <vt:lpstr>15. GRUP</vt:lpstr>
      <vt:lpstr>16. GRUP</vt:lpstr>
      <vt:lpstr>17. GRUP</vt:lpstr>
      <vt:lpstr>18. GRUP</vt:lpstr>
      <vt:lpstr>19. GRUP</vt:lpstr>
      <vt:lpstr>20. GRUP</vt:lpstr>
      <vt:lpstr>'1. GRUP'!Yazdırma_Alanı</vt:lpstr>
      <vt:lpstr>'10. GRUP'!Yazdırma_Alanı</vt:lpstr>
      <vt:lpstr>'11. GRUP'!Yazdırma_Alanı</vt:lpstr>
      <vt:lpstr>'12. GRUP'!Yazdırma_Alanı</vt:lpstr>
      <vt:lpstr>'13. GRUP'!Yazdırma_Alanı</vt:lpstr>
      <vt:lpstr>'14. GRUP'!Yazdırma_Alanı</vt:lpstr>
      <vt:lpstr>'15. GRUP'!Yazdırma_Alanı</vt:lpstr>
      <vt:lpstr>'16. GRUP'!Yazdırma_Alanı</vt:lpstr>
      <vt:lpstr>'17. GRUP'!Yazdırma_Alanı</vt:lpstr>
      <vt:lpstr>'18. GRUP'!Yazdırma_Alanı</vt:lpstr>
      <vt:lpstr>'19. GRUP'!Yazdırma_Alanı</vt:lpstr>
      <vt:lpstr>'2. GRUP'!Yazdırma_Alanı</vt:lpstr>
      <vt:lpstr>'20. GRUP'!Yazdırma_Alanı</vt:lpstr>
      <vt:lpstr>'3. GRUP '!Yazdırma_Alanı</vt:lpstr>
      <vt:lpstr>'4. GRUP'!Yazdırma_Alanı</vt:lpstr>
      <vt:lpstr>'5. GRUP'!Yazdırma_Alanı</vt:lpstr>
      <vt:lpstr>'6. GRUP'!Yazdırma_Alanı</vt:lpstr>
      <vt:lpstr>'7. GRUP'!Yazdırma_Alanı</vt:lpstr>
      <vt:lpstr>'8. GRUP'!Yazdırma_Alanı</vt:lpstr>
      <vt:lpstr>'9. GRUP'!Yazdırma_Alanı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</dc:creator>
  <cp:lastModifiedBy>casper</cp:lastModifiedBy>
  <cp:revision>2</cp:revision>
  <cp:lastPrinted>2018-04-23T18:13:32Z</cp:lastPrinted>
  <dcterms:created xsi:type="dcterms:W3CDTF">2006-09-16T00:00:00Z</dcterms:created>
  <dcterms:modified xsi:type="dcterms:W3CDTF">2018-04-24T11:26:43Z</dcterms:modified>
  <dc:language>tr-TR</dc:language>
</cp:coreProperties>
</file>