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3"/>
  </bookViews>
  <sheets>
    <sheet name="Kızlar" sheetId="1" r:id="rId1"/>
    <sheet name="Erkekler 10 - 18" sheetId="2" r:id="rId2"/>
    <sheet name="Erkekler 18 - 21" sheetId="3" r:id="rId3"/>
    <sheet name="MADALYA DURUMU" sheetId="4" r:id="rId4"/>
  </sheets>
  <definedNames/>
  <calcPr fullCalcOnLoad="1"/>
</workbook>
</file>

<file path=xl/sharedStrings.xml><?xml version="1.0" encoding="utf-8"?>
<sst xmlns="http://schemas.openxmlformats.org/spreadsheetml/2006/main" count="218" uniqueCount="51">
  <si>
    <t>TÜRKİYE  KULÜPLER ARASI GENÇLER ŞAMPİYONASI 2013        ROLL HOUSE ERYAMAN - ANKARA</t>
  </si>
  <si>
    <t>ADI SOYADI</t>
  </si>
  <si>
    <t>1. Oyun</t>
  </si>
  <si>
    <t>2. Oyun</t>
  </si>
  <si>
    <t>3. Oyun</t>
  </si>
  <si>
    <t>4. Oyun</t>
  </si>
  <si>
    <t>5. Oyun</t>
  </si>
  <si>
    <t>6. Oyun</t>
  </si>
  <si>
    <t>7. Oyun</t>
  </si>
  <si>
    <t>8. Oyun</t>
  </si>
  <si>
    <t>9. Oyun</t>
  </si>
  <si>
    <t>10. Oyun</t>
  </si>
  <si>
    <t>11. Oyun</t>
  </si>
  <si>
    <t>12. Oyun</t>
  </si>
  <si>
    <t>Toplam Pin</t>
  </si>
  <si>
    <t>Ortalama</t>
  </si>
  <si>
    <t>BEYZA UZUNGET</t>
  </si>
  <si>
    <t>EZGİ GÜMÜŞ</t>
  </si>
  <si>
    <t>HANDE YEŞİLKAYA</t>
  </si>
  <si>
    <t>FERAH ŞÖHRET KAYIM</t>
  </si>
  <si>
    <t>DİLARA BİNGÜL</t>
  </si>
  <si>
    <t>GÖZDE BALLIKTAŞ</t>
  </si>
  <si>
    <t>SİMAY SU BAĞCI</t>
  </si>
  <si>
    <t>VURAL ALPHAN ALKAN</t>
  </si>
  <si>
    <t>ALİ BURAK YAMAN</t>
  </si>
  <si>
    <t>BERK BULÇA</t>
  </si>
  <si>
    <t>ONUR ÖZMEN</t>
  </si>
  <si>
    <t>CEM DİNÇAY</t>
  </si>
  <si>
    <t>HALİL SERTKAYA</t>
  </si>
  <si>
    <t>MERT AYDIN</t>
  </si>
  <si>
    <t>YAĞMUR SUNER</t>
  </si>
  <si>
    <t>MURAT SEMİH ARAS</t>
  </si>
  <si>
    <t>BAŞARAN TAŞTAN</t>
  </si>
  <si>
    <t>ATA HAN ATILGAN</t>
  </si>
  <si>
    <t>İLBEY BOZKUŞ</t>
  </si>
  <si>
    <t>EREN TÜRKMEN</t>
  </si>
  <si>
    <t>UMUT DİYAR GÖK</t>
  </si>
  <si>
    <t>EMRE İNAN KARAHAN</t>
  </si>
  <si>
    <t>TÜRKİYE  KULÜPLER ARASI GENÇLER ŞAMPİYONASI 2013                               ROLL HOUSE ERYAMAN - ANKARA</t>
  </si>
  <si>
    <t>FERDİ SIRALAMA</t>
  </si>
  <si>
    <t>FOMGET - 26</t>
  </si>
  <si>
    <t>İBSK - 25</t>
  </si>
  <si>
    <t>RBSK - 14</t>
  </si>
  <si>
    <t>KULÜP SIRALAMASI</t>
  </si>
  <si>
    <t>ABK - 12</t>
  </si>
  <si>
    <t>GENÇLERBİRLİĞİ - 10</t>
  </si>
  <si>
    <t>BOĞAZİÇİ - 7</t>
  </si>
  <si>
    <t>ANTALYA GENÇLİK - 1</t>
  </si>
  <si>
    <t>LİDER SPOR - 0</t>
  </si>
  <si>
    <t>18 - 21 YAŞ</t>
  </si>
  <si>
    <t>10 - 18 YAŞ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</si>
</sst>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34" borderId="19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1" fillId="34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1" fillId="34" borderId="15" xfId="0" applyFont="1" applyFill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2" fontId="0" fillId="0" borderId="0" xfId="0" applyNumberFormat="1" applyAlignment="1">
      <alignment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2" fontId="20" fillId="0" borderId="36" xfId="0" applyNumberFormat="1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2" fontId="51" fillId="33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0" fillId="0" borderId="4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left" vertical="center" wrapText="1"/>
    </xf>
    <xf numFmtId="2" fontId="20" fillId="0" borderId="41" xfId="0" applyNumberFormat="1" applyFont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21" fillId="34" borderId="30" xfId="0" applyFont="1" applyFill="1" applyBorder="1" applyAlignment="1">
      <alignment horizontal="left" vertical="center" wrapText="1"/>
    </xf>
    <xf numFmtId="0" fontId="23" fillId="34" borderId="42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49" fillId="33" borderId="4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1" fillId="34" borderId="28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center" wrapText="1"/>
    </xf>
    <xf numFmtId="2" fontId="20" fillId="0" borderId="45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left" vertical="center" wrapText="1"/>
    </xf>
    <xf numFmtId="0" fontId="23" fillId="3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left" vertical="center" wrapText="1"/>
    </xf>
    <xf numFmtId="0" fontId="23" fillId="34" borderId="49" xfId="0" applyFont="1" applyFill="1" applyBorder="1" applyAlignment="1">
      <alignment horizontal="center" vertical="center" wrapText="1"/>
    </xf>
    <xf numFmtId="0" fontId="27" fillId="35" borderId="53" xfId="0" applyFont="1" applyFill="1" applyBorder="1" applyAlignment="1">
      <alignment wrapText="1"/>
    </xf>
    <xf numFmtId="0" fontId="27" fillId="35" borderId="54" xfId="0" applyFont="1" applyFill="1" applyBorder="1" applyAlignment="1">
      <alignment wrapText="1"/>
    </xf>
    <xf numFmtId="2" fontId="20" fillId="0" borderId="55" xfId="0" applyNumberFormat="1" applyFont="1" applyBorder="1" applyAlignment="1">
      <alignment horizontal="center" vertical="center" wrapText="1"/>
    </xf>
    <xf numFmtId="0" fontId="27" fillId="35" borderId="56" xfId="0" applyFont="1" applyFill="1" applyBorder="1" applyAlignment="1">
      <alignment wrapText="1"/>
    </xf>
    <xf numFmtId="0" fontId="27" fillId="35" borderId="57" xfId="0" applyFont="1" applyFill="1" applyBorder="1" applyAlignment="1">
      <alignment wrapText="1"/>
    </xf>
    <xf numFmtId="0" fontId="27" fillId="35" borderId="58" xfId="0" applyFont="1" applyFill="1" applyBorder="1" applyAlignment="1">
      <alignment wrapText="1"/>
    </xf>
    <xf numFmtId="0" fontId="27" fillId="35" borderId="59" xfId="0" applyFont="1" applyFill="1" applyBorder="1" applyAlignment="1">
      <alignment wrapText="1"/>
    </xf>
    <xf numFmtId="0" fontId="20" fillId="0" borderId="47" xfId="0" applyFont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56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4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/>
    </xf>
    <xf numFmtId="0" fontId="21" fillId="34" borderId="23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54" fillId="0" borderId="23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2" fontId="56" fillId="0" borderId="61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M34" sqref="M34"/>
    </sheetView>
  </sheetViews>
  <sheetFormatPr defaultColWidth="9.140625" defaultRowHeight="15"/>
  <cols>
    <col min="1" max="1" width="24.00390625" style="0" customWidth="1"/>
    <col min="2" max="7" width="7.7109375" style="0" customWidth="1"/>
    <col min="8" max="8" width="9.00390625" style="0" customWidth="1"/>
    <col min="9" max="9" width="7.7109375" style="0" customWidth="1"/>
    <col min="10" max="10" width="10.8515625" style="0" customWidth="1"/>
    <col min="11" max="13" width="7.7109375" style="0" customWidth="1"/>
    <col min="14" max="14" width="9.7109375" style="0" customWidth="1"/>
    <col min="15" max="15" width="12.57421875" style="38" customWidth="1"/>
  </cols>
  <sheetData>
    <row r="1" spans="1:15" ht="21" customHeight="1" thickBo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31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4" t="s">
        <v>13</v>
      </c>
      <c r="N2" s="45" t="s">
        <v>14</v>
      </c>
      <c r="O2" s="61" t="s">
        <v>15</v>
      </c>
    </row>
    <row r="3" spans="1:15" ht="24.75" customHeight="1">
      <c r="A3" s="3" t="s">
        <v>18</v>
      </c>
      <c r="B3" s="4">
        <v>133</v>
      </c>
      <c r="C3" s="5">
        <v>155</v>
      </c>
      <c r="D3" s="5">
        <v>211</v>
      </c>
      <c r="E3" s="5">
        <v>168</v>
      </c>
      <c r="F3" s="5">
        <v>215</v>
      </c>
      <c r="G3" s="5">
        <v>174</v>
      </c>
      <c r="H3" s="5">
        <v>152</v>
      </c>
      <c r="I3" s="5">
        <v>232</v>
      </c>
      <c r="J3" s="5">
        <v>159</v>
      </c>
      <c r="K3" s="5">
        <v>146</v>
      </c>
      <c r="L3" s="5">
        <v>224</v>
      </c>
      <c r="M3" s="6">
        <v>200</v>
      </c>
      <c r="N3" s="39">
        <f>SUM(B3:M3)</f>
        <v>2169</v>
      </c>
      <c r="O3" s="46">
        <f>N3/12</f>
        <v>180.75</v>
      </c>
    </row>
    <row r="4" spans="1:15" ht="24.75" customHeight="1">
      <c r="A4" s="7" t="s">
        <v>17</v>
      </c>
      <c r="B4" s="8">
        <v>231</v>
      </c>
      <c r="C4" s="9">
        <v>162</v>
      </c>
      <c r="D4" s="9">
        <v>202</v>
      </c>
      <c r="E4" s="9">
        <v>155</v>
      </c>
      <c r="F4" s="9">
        <v>173</v>
      </c>
      <c r="G4" s="9">
        <v>145</v>
      </c>
      <c r="H4" s="9">
        <v>146</v>
      </c>
      <c r="I4" s="9">
        <v>172</v>
      </c>
      <c r="J4" s="9">
        <v>180</v>
      </c>
      <c r="K4" s="9">
        <v>182</v>
      </c>
      <c r="L4" s="9">
        <v>130</v>
      </c>
      <c r="M4" s="10">
        <v>146</v>
      </c>
      <c r="N4" s="40">
        <f>SUM(B4:M4)</f>
        <v>2024</v>
      </c>
      <c r="O4" s="47">
        <f>N4/12</f>
        <v>168.66666666666666</v>
      </c>
    </row>
    <row r="5" spans="1:15" ht="24.75" customHeight="1">
      <c r="A5" s="7" t="s">
        <v>20</v>
      </c>
      <c r="B5" s="8">
        <v>161</v>
      </c>
      <c r="C5" s="9">
        <v>160</v>
      </c>
      <c r="D5" s="9">
        <v>136</v>
      </c>
      <c r="E5" s="9">
        <v>225</v>
      </c>
      <c r="F5" s="9">
        <v>149</v>
      </c>
      <c r="G5" s="9">
        <v>142</v>
      </c>
      <c r="H5" s="9">
        <v>174</v>
      </c>
      <c r="I5" s="9">
        <v>177</v>
      </c>
      <c r="J5" s="9">
        <v>231</v>
      </c>
      <c r="K5" s="9">
        <v>171</v>
      </c>
      <c r="L5" s="9">
        <v>132</v>
      </c>
      <c r="M5" s="10">
        <v>130</v>
      </c>
      <c r="N5" s="40">
        <f>SUM(B5:M5)</f>
        <v>1988</v>
      </c>
      <c r="O5" s="47">
        <f>N5/12</f>
        <v>165.66666666666666</v>
      </c>
    </row>
    <row r="6" spans="1:15" ht="24.75" customHeight="1">
      <c r="A6" s="7" t="s">
        <v>16</v>
      </c>
      <c r="B6" s="8">
        <v>145</v>
      </c>
      <c r="C6" s="9">
        <v>138</v>
      </c>
      <c r="D6" s="9">
        <v>187</v>
      </c>
      <c r="E6" s="9">
        <v>157</v>
      </c>
      <c r="F6" s="9">
        <v>123</v>
      </c>
      <c r="G6" s="9">
        <v>133</v>
      </c>
      <c r="H6" s="9">
        <v>165</v>
      </c>
      <c r="I6" s="9">
        <v>135</v>
      </c>
      <c r="J6" s="9">
        <v>149</v>
      </c>
      <c r="K6" s="9">
        <v>165</v>
      </c>
      <c r="L6" s="9">
        <v>139</v>
      </c>
      <c r="M6" s="10">
        <v>169</v>
      </c>
      <c r="N6" s="40">
        <f>SUM(B6:M6)</f>
        <v>1805</v>
      </c>
      <c r="O6" s="47">
        <f>N6/12</f>
        <v>150.41666666666666</v>
      </c>
    </row>
    <row r="7" spans="1:15" ht="24.75" customHeight="1" thickBot="1">
      <c r="A7" s="11" t="s">
        <v>19</v>
      </c>
      <c r="B7" s="12">
        <v>189</v>
      </c>
      <c r="C7" s="13">
        <v>146</v>
      </c>
      <c r="D7" s="13">
        <v>117</v>
      </c>
      <c r="E7" s="13">
        <v>181</v>
      </c>
      <c r="F7" s="13">
        <v>121</v>
      </c>
      <c r="G7" s="13">
        <v>137</v>
      </c>
      <c r="H7" s="13">
        <v>143</v>
      </c>
      <c r="I7" s="13">
        <v>170</v>
      </c>
      <c r="J7" s="13">
        <v>157</v>
      </c>
      <c r="K7" s="13">
        <v>125</v>
      </c>
      <c r="L7" s="13">
        <v>163</v>
      </c>
      <c r="M7" s="14">
        <v>155</v>
      </c>
      <c r="N7" s="41">
        <f>SUM(B7:M7)</f>
        <v>1804</v>
      </c>
      <c r="O7" s="48">
        <f>N7/12</f>
        <v>150.33333333333334</v>
      </c>
    </row>
    <row r="8" spans="1:16" ht="24.75" customHeight="1" thickBo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57"/>
    </row>
    <row r="9" spans="1:15" ht="21" customHeight="1" thickBot="1">
      <c r="A9" s="157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ht="35.25" customHeight="1" thickBot="1">
      <c r="A10" s="42" t="s">
        <v>1</v>
      </c>
      <c r="B10" s="43" t="s">
        <v>2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8</v>
      </c>
      <c r="I10" s="43" t="s">
        <v>9</v>
      </c>
      <c r="J10" s="43" t="s">
        <v>10</v>
      </c>
      <c r="K10" s="43" t="s">
        <v>11</v>
      </c>
      <c r="L10" s="43" t="s">
        <v>12</v>
      </c>
      <c r="M10" s="43" t="s">
        <v>13</v>
      </c>
      <c r="N10" s="54" t="s">
        <v>14</v>
      </c>
      <c r="O10" s="55" t="s">
        <v>15</v>
      </c>
    </row>
    <row r="11" spans="1:15" ht="24.75" customHeight="1">
      <c r="A11" s="15" t="s">
        <v>21</v>
      </c>
      <c r="B11" s="16">
        <v>97</v>
      </c>
      <c r="C11" s="17">
        <v>112</v>
      </c>
      <c r="D11" s="17">
        <v>128</v>
      </c>
      <c r="E11" s="17">
        <v>118</v>
      </c>
      <c r="F11" s="17">
        <v>94</v>
      </c>
      <c r="G11" s="17">
        <v>109</v>
      </c>
      <c r="H11" s="17">
        <v>94</v>
      </c>
      <c r="I11" s="17">
        <v>123</v>
      </c>
      <c r="J11" s="17">
        <v>113</v>
      </c>
      <c r="K11" s="17">
        <v>115</v>
      </c>
      <c r="L11" s="17">
        <v>105</v>
      </c>
      <c r="M11" s="18">
        <v>140</v>
      </c>
      <c r="N11" s="36">
        <f>SUM(B11:M11)</f>
        <v>1348</v>
      </c>
      <c r="O11" s="50">
        <f>N11/12</f>
        <v>112.33333333333333</v>
      </c>
    </row>
    <row r="12" spans="1:15" ht="19.5" thickBot="1">
      <c r="A12" s="19" t="s">
        <v>22</v>
      </c>
      <c r="B12" s="20">
        <v>136</v>
      </c>
      <c r="C12" s="21">
        <v>62</v>
      </c>
      <c r="D12" s="21">
        <v>97</v>
      </c>
      <c r="E12" s="21">
        <v>68</v>
      </c>
      <c r="F12" s="21">
        <v>96</v>
      </c>
      <c r="G12" s="21">
        <v>64</v>
      </c>
      <c r="H12" s="21">
        <v>94</v>
      </c>
      <c r="I12" s="21">
        <v>95</v>
      </c>
      <c r="J12" s="21">
        <v>86</v>
      </c>
      <c r="K12" s="21">
        <v>80</v>
      </c>
      <c r="L12" s="21">
        <v>72</v>
      </c>
      <c r="M12" s="22">
        <v>70</v>
      </c>
      <c r="N12" s="37">
        <f>SUM(B12:M12)</f>
        <v>1020</v>
      </c>
      <c r="O12" s="56">
        <f>N12/12</f>
        <v>85</v>
      </c>
    </row>
    <row r="13" spans="1:15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5.7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5.75" customHeight="1" thickBot="1">
      <c r="A15" s="160" t="s">
        <v>0</v>
      </c>
      <c r="B15" s="161"/>
      <c r="C15" s="162"/>
      <c r="D15" s="162"/>
      <c r="E15" s="162"/>
      <c r="F15" s="162"/>
      <c r="G15" s="162"/>
      <c r="H15" s="163"/>
      <c r="I15" s="118"/>
      <c r="J15" s="118"/>
      <c r="K15" s="62"/>
      <c r="L15" s="62"/>
      <c r="M15" s="62"/>
      <c r="N15" s="62"/>
      <c r="O15" s="63"/>
    </row>
    <row r="16" spans="1:15" ht="30.75" thickBot="1">
      <c r="A16" s="64" t="s">
        <v>1</v>
      </c>
      <c r="B16" s="65" t="s">
        <v>14</v>
      </c>
      <c r="C16" s="80" t="s">
        <v>2</v>
      </c>
      <c r="D16" s="24" t="s">
        <v>3</v>
      </c>
      <c r="E16" s="25" t="s">
        <v>4</v>
      </c>
      <c r="F16" s="25" t="s">
        <v>5</v>
      </c>
      <c r="G16" s="24" t="s">
        <v>6</v>
      </c>
      <c r="H16" s="25" t="s">
        <v>7</v>
      </c>
      <c r="I16" s="60" t="s">
        <v>14</v>
      </c>
      <c r="J16" s="60" t="s">
        <v>15</v>
      </c>
      <c r="K16" s="62"/>
      <c r="L16" s="62"/>
      <c r="M16" s="62"/>
      <c r="N16" s="62"/>
      <c r="O16" s="63"/>
    </row>
    <row r="17" spans="1:15" ht="19.5" thickBot="1">
      <c r="A17" s="113" t="s">
        <v>18</v>
      </c>
      <c r="B17" s="72">
        <v>2169</v>
      </c>
      <c r="C17" s="34">
        <v>179</v>
      </c>
      <c r="D17" s="5">
        <v>175</v>
      </c>
      <c r="E17" s="5">
        <v>157</v>
      </c>
      <c r="F17" s="6">
        <v>167</v>
      </c>
      <c r="G17" s="5">
        <v>249</v>
      </c>
      <c r="H17" s="5">
        <v>188</v>
      </c>
      <c r="I17" s="95">
        <f>SUM(B17:H17)</f>
        <v>3284</v>
      </c>
      <c r="J17" s="67">
        <f>I17/18</f>
        <v>182.44444444444446</v>
      </c>
      <c r="K17" s="62"/>
      <c r="L17" s="62"/>
      <c r="M17" s="62"/>
      <c r="N17" s="62"/>
      <c r="O17" s="63"/>
    </row>
    <row r="18" spans="1:15" ht="19.5" thickBot="1">
      <c r="A18" s="114" t="s">
        <v>17</v>
      </c>
      <c r="B18" s="73">
        <v>2024</v>
      </c>
      <c r="C18" s="29">
        <v>173</v>
      </c>
      <c r="D18" s="30">
        <v>172</v>
      </c>
      <c r="E18" s="30">
        <v>132</v>
      </c>
      <c r="F18" s="70">
        <v>157</v>
      </c>
      <c r="G18" s="9">
        <v>181</v>
      </c>
      <c r="H18" s="9">
        <v>158</v>
      </c>
      <c r="I18" s="95">
        <f>SUM(B18:H18)</f>
        <v>2997</v>
      </c>
      <c r="J18" s="67">
        <f>I18/18</f>
        <v>166.5</v>
      </c>
      <c r="K18" s="62"/>
      <c r="L18" s="62"/>
      <c r="M18" s="62"/>
      <c r="N18" s="62"/>
      <c r="O18" s="63"/>
    </row>
    <row r="19" spans="1:15" ht="19.5" thickBot="1">
      <c r="A19" s="114" t="s">
        <v>20</v>
      </c>
      <c r="B19" s="73">
        <v>1988</v>
      </c>
      <c r="C19" s="31">
        <v>154</v>
      </c>
      <c r="D19" s="9">
        <v>141</v>
      </c>
      <c r="E19" s="9">
        <v>185</v>
      </c>
      <c r="F19" s="10">
        <v>140</v>
      </c>
      <c r="G19" s="9">
        <v>125</v>
      </c>
      <c r="H19" s="9">
        <v>139</v>
      </c>
      <c r="I19" s="95">
        <f>SUM(B19:H19)</f>
        <v>2872</v>
      </c>
      <c r="J19" s="67">
        <f>I19/18</f>
        <v>159.55555555555554</v>
      </c>
      <c r="K19" s="62"/>
      <c r="L19" s="62"/>
      <c r="M19" s="62"/>
      <c r="N19" s="62"/>
      <c r="O19" s="63"/>
    </row>
    <row r="20" spans="1:15" ht="19.5" thickBot="1">
      <c r="A20" s="114" t="s">
        <v>16</v>
      </c>
      <c r="B20" s="73">
        <v>1805</v>
      </c>
      <c r="C20" s="31">
        <v>143</v>
      </c>
      <c r="D20" s="9">
        <v>136</v>
      </c>
      <c r="E20" s="9">
        <v>220</v>
      </c>
      <c r="F20" s="10">
        <v>173</v>
      </c>
      <c r="G20" s="9">
        <v>176</v>
      </c>
      <c r="H20" s="9">
        <v>146</v>
      </c>
      <c r="I20" s="95">
        <f>SUM(B20:H20)</f>
        <v>2799</v>
      </c>
      <c r="J20" s="67">
        <f>I20/18</f>
        <v>155.5</v>
      </c>
      <c r="K20" s="62"/>
      <c r="L20" s="62"/>
      <c r="M20" s="62"/>
      <c r="N20" s="62"/>
      <c r="O20" s="63"/>
    </row>
    <row r="21" spans="1:15" ht="19.5" thickBot="1">
      <c r="A21" s="115" t="s">
        <v>19</v>
      </c>
      <c r="B21" s="74">
        <v>1804</v>
      </c>
      <c r="C21" s="33">
        <v>180</v>
      </c>
      <c r="D21" s="35">
        <v>135</v>
      </c>
      <c r="E21" s="35">
        <v>158</v>
      </c>
      <c r="F21" s="75">
        <v>153</v>
      </c>
      <c r="G21" s="119"/>
      <c r="H21" s="119"/>
      <c r="I21" s="96">
        <f>SUM(B21:F21)</f>
        <v>2430</v>
      </c>
      <c r="J21" s="88">
        <f>I21/16</f>
        <v>151.875</v>
      </c>
      <c r="K21" s="62"/>
      <c r="L21" s="62"/>
      <c r="M21" s="62"/>
      <c r="N21" s="62"/>
      <c r="O21" s="63"/>
    </row>
    <row r="22" spans="1:15" ht="19.5" thickBot="1">
      <c r="A22" s="116"/>
      <c r="B22" s="76"/>
      <c r="C22" s="77"/>
      <c r="D22" s="77"/>
      <c r="E22" s="77"/>
      <c r="F22" s="77"/>
      <c r="G22" s="78"/>
      <c r="H22" s="78"/>
      <c r="I22" s="120"/>
      <c r="J22" s="118"/>
      <c r="K22" s="62"/>
      <c r="L22" s="62"/>
      <c r="M22" s="62"/>
      <c r="N22" s="62"/>
      <c r="O22" s="63"/>
    </row>
    <row r="23" spans="1:15" ht="15.75" customHeight="1" thickBot="1">
      <c r="A23" s="160" t="s">
        <v>0</v>
      </c>
      <c r="B23" s="161"/>
      <c r="C23" s="162"/>
      <c r="D23" s="162"/>
      <c r="E23" s="162"/>
      <c r="F23" s="162"/>
      <c r="G23" s="162"/>
      <c r="H23" s="163"/>
      <c r="I23" s="118"/>
      <c r="J23" s="118"/>
      <c r="K23" s="62"/>
      <c r="L23" s="62"/>
      <c r="M23" s="62"/>
      <c r="N23" s="62"/>
      <c r="O23" s="63"/>
    </row>
    <row r="24" spans="1:15" ht="30.75" thickBot="1">
      <c r="A24" s="64" t="s">
        <v>1</v>
      </c>
      <c r="B24" s="65" t="s">
        <v>14</v>
      </c>
      <c r="C24" s="80" t="s">
        <v>2</v>
      </c>
      <c r="D24" s="24" t="s">
        <v>3</v>
      </c>
      <c r="E24" s="25" t="s">
        <v>4</v>
      </c>
      <c r="F24" s="25" t="s">
        <v>5</v>
      </c>
      <c r="G24" s="25" t="s">
        <v>6</v>
      </c>
      <c r="H24" s="25" t="s">
        <v>7</v>
      </c>
      <c r="I24" s="60" t="s">
        <v>14</v>
      </c>
      <c r="J24" s="60" t="s">
        <v>15</v>
      </c>
      <c r="K24" s="62"/>
      <c r="L24" s="62"/>
      <c r="M24" s="62"/>
      <c r="N24" s="62"/>
      <c r="O24" s="63"/>
    </row>
    <row r="25" spans="1:15" ht="19.5" thickBot="1">
      <c r="A25" s="115" t="s">
        <v>21</v>
      </c>
      <c r="B25" s="121">
        <v>1348</v>
      </c>
      <c r="C25" s="26">
        <v>107</v>
      </c>
      <c r="D25" s="27">
        <v>163</v>
      </c>
      <c r="E25" s="27">
        <v>114</v>
      </c>
      <c r="F25" s="27">
        <v>131</v>
      </c>
      <c r="G25" s="122">
        <v>152</v>
      </c>
      <c r="H25" s="124">
        <v>145</v>
      </c>
      <c r="I25" s="97">
        <f>SUM(B25:H25)</f>
        <v>2160</v>
      </c>
      <c r="J25" s="67">
        <f>I25/18</f>
        <v>120</v>
      </c>
      <c r="K25" s="62"/>
      <c r="L25" s="62"/>
      <c r="M25" s="62"/>
      <c r="N25" s="62"/>
      <c r="O25" s="63"/>
    </row>
    <row r="26" spans="1:15" ht="19.5" thickBot="1">
      <c r="A26" s="117" t="s">
        <v>22</v>
      </c>
      <c r="B26" s="41">
        <v>1020</v>
      </c>
      <c r="C26" s="32">
        <v>88</v>
      </c>
      <c r="D26" s="13">
        <v>85</v>
      </c>
      <c r="E26" s="13">
        <v>60</v>
      </c>
      <c r="F26" s="13">
        <v>61</v>
      </c>
      <c r="G26" s="123">
        <v>81</v>
      </c>
      <c r="H26" s="125">
        <v>90</v>
      </c>
      <c r="I26" s="97">
        <f>SUM(B26:H26)</f>
        <v>1485</v>
      </c>
      <c r="J26" s="67">
        <f>I26/18</f>
        <v>82.5</v>
      </c>
      <c r="K26" s="62"/>
      <c r="L26" s="62"/>
      <c r="M26" s="62"/>
      <c r="N26" s="62"/>
      <c r="O26" s="63"/>
    </row>
    <row r="27" ht="15.75" thickBot="1"/>
    <row r="28" spans="1:10" ht="15.75" thickBot="1">
      <c r="A28" s="160" t="s">
        <v>0</v>
      </c>
      <c r="B28" s="161"/>
      <c r="C28" s="162"/>
      <c r="D28" s="162"/>
      <c r="E28" s="162"/>
      <c r="F28" s="162"/>
      <c r="G28" s="162"/>
      <c r="H28" s="163"/>
      <c r="I28" s="118"/>
      <c r="J28" s="118"/>
    </row>
    <row r="29" spans="1:10" ht="30.75" thickBot="1">
      <c r="A29" s="64" t="s">
        <v>1</v>
      </c>
      <c r="B29" s="65" t="s">
        <v>14</v>
      </c>
      <c r="C29" s="80" t="s">
        <v>2</v>
      </c>
      <c r="D29" s="24" t="s">
        <v>3</v>
      </c>
      <c r="E29" s="137"/>
      <c r="F29" s="137"/>
      <c r="G29" s="138"/>
      <c r="H29" s="137"/>
      <c r="I29" s="60" t="s">
        <v>14</v>
      </c>
      <c r="J29" s="60" t="s">
        <v>15</v>
      </c>
    </row>
    <row r="30" spans="1:10" ht="19.5" thickBot="1">
      <c r="A30" s="113" t="s">
        <v>18</v>
      </c>
      <c r="B30" s="72">
        <v>3284</v>
      </c>
      <c r="C30" s="34">
        <v>147</v>
      </c>
      <c r="D30" s="5">
        <v>178</v>
      </c>
      <c r="E30" s="5"/>
      <c r="F30" s="6"/>
      <c r="G30" s="5"/>
      <c r="H30" s="5"/>
      <c r="I30" s="95">
        <f>SUM(B30:H30)</f>
        <v>3609</v>
      </c>
      <c r="J30" s="67">
        <f>I30/20</f>
        <v>180.45</v>
      </c>
    </row>
    <row r="31" spans="1:10" ht="18.75">
      <c r="A31" s="114" t="s">
        <v>17</v>
      </c>
      <c r="B31" s="73">
        <v>2997</v>
      </c>
      <c r="C31" s="29">
        <v>143</v>
      </c>
      <c r="D31" s="30">
        <v>96</v>
      </c>
      <c r="E31" s="30"/>
      <c r="F31" s="70"/>
      <c r="G31" s="9"/>
      <c r="H31" s="9"/>
      <c r="I31" s="95">
        <f>SUM(B31:H31)</f>
        <v>3236</v>
      </c>
      <c r="J31" s="67">
        <f>I31/20</f>
        <v>161.8</v>
      </c>
    </row>
    <row r="32" spans="1:10" ht="19.5" thickBot="1">
      <c r="A32" s="116"/>
      <c r="B32" s="76"/>
      <c r="C32" s="77"/>
      <c r="D32" s="77"/>
      <c r="E32" s="77"/>
      <c r="F32" s="77"/>
      <c r="G32" s="78"/>
      <c r="H32" s="78"/>
      <c r="I32" s="120"/>
      <c r="J32" s="118"/>
    </row>
    <row r="33" spans="1:10" ht="15.75" thickBot="1">
      <c r="A33" s="160" t="s">
        <v>0</v>
      </c>
      <c r="B33" s="161"/>
      <c r="C33" s="162"/>
      <c r="D33" s="162"/>
      <c r="E33" s="162"/>
      <c r="F33" s="162"/>
      <c r="G33" s="162"/>
      <c r="H33" s="163"/>
      <c r="I33" s="118"/>
      <c r="J33" s="118"/>
    </row>
    <row r="34" spans="1:10" ht="30.75" thickBot="1">
      <c r="A34" s="64" t="s">
        <v>1</v>
      </c>
      <c r="B34" s="65" t="s">
        <v>14</v>
      </c>
      <c r="C34" s="80" t="s">
        <v>2</v>
      </c>
      <c r="D34" s="24" t="s">
        <v>3</v>
      </c>
      <c r="E34" s="137"/>
      <c r="F34" s="137"/>
      <c r="G34" s="137"/>
      <c r="H34" s="137"/>
      <c r="I34" s="60" t="s">
        <v>14</v>
      </c>
      <c r="J34" s="60" t="s">
        <v>15</v>
      </c>
    </row>
    <row r="35" spans="1:10" ht="19.5" thickBot="1">
      <c r="A35" s="115" t="s">
        <v>21</v>
      </c>
      <c r="B35" s="121">
        <v>2160</v>
      </c>
      <c r="C35" s="26">
        <v>147</v>
      </c>
      <c r="D35" s="27">
        <v>111</v>
      </c>
      <c r="E35" s="27"/>
      <c r="F35" s="27"/>
      <c r="G35" s="122"/>
      <c r="H35" s="124"/>
      <c r="I35" s="97">
        <f>SUM(B35:H35)</f>
        <v>2418</v>
      </c>
      <c r="J35" s="67">
        <f>I35/20</f>
        <v>120.9</v>
      </c>
    </row>
    <row r="36" spans="1:10" ht="19.5" thickBot="1">
      <c r="A36" s="117" t="s">
        <v>22</v>
      </c>
      <c r="B36" s="41">
        <v>1485</v>
      </c>
      <c r="C36" s="32">
        <v>68</v>
      </c>
      <c r="D36" s="13">
        <v>115</v>
      </c>
      <c r="E36" s="13"/>
      <c r="F36" s="13"/>
      <c r="G36" s="123"/>
      <c r="H36" s="125"/>
      <c r="I36" s="97">
        <f>SUM(B36:H36)</f>
        <v>1668</v>
      </c>
      <c r="J36" s="67">
        <f>I36/20</f>
        <v>83.4</v>
      </c>
    </row>
  </sheetData>
  <sheetProtection/>
  <mergeCells count="6">
    <mergeCell ref="A1:O1"/>
    <mergeCell ref="A9:O9"/>
    <mergeCell ref="A15:H15"/>
    <mergeCell ref="A23:H23"/>
    <mergeCell ref="A28:H28"/>
    <mergeCell ref="A33:H33"/>
  </mergeCells>
  <printOptions/>
  <pageMargins left="0.16" right="0.17" top="0.22" bottom="0.1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21.421875" style="0" customWidth="1"/>
    <col min="2" max="7" width="7.7109375" style="0" customWidth="1"/>
    <col min="8" max="8" width="11.140625" style="0" customWidth="1"/>
    <col min="9" max="9" width="7.7109375" style="0" customWidth="1"/>
    <col min="10" max="10" width="13.00390625" style="0" customWidth="1"/>
    <col min="11" max="13" width="7.7109375" style="0" customWidth="1"/>
  </cols>
  <sheetData>
    <row r="1" spans="1:15" ht="24.75" customHeight="1" thickBot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</row>
    <row r="2" spans="1:15" ht="24.75" customHeight="1" thickBot="1">
      <c r="A2" s="58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59" t="s">
        <v>13</v>
      </c>
      <c r="N2" s="60" t="s">
        <v>14</v>
      </c>
      <c r="O2" s="60" t="s">
        <v>15</v>
      </c>
    </row>
    <row r="3" spans="1:15" ht="24.75" customHeight="1">
      <c r="A3" s="15" t="s">
        <v>34</v>
      </c>
      <c r="B3" s="34">
        <v>164</v>
      </c>
      <c r="C3" s="5">
        <v>147</v>
      </c>
      <c r="D3" s="5">
        <v>213</v>
      </c>
      <c r="E3" s="5">
        <v>143</v>
      </c>
      <c r="F3" s="5">
        <v>161</v>
      </c>
      <c r="G3" s="5">
        <v>158</v>
      </c>
      <c r="H3" s="5">
        <v>173</v>
      </c>
      <c r="I3" s="5">
        <v>163</v>
      </c>
      <c r="J3" s="5">
        <v>149</v>
      </c>
      <c r="K3" s="5">
        <v>189</v>
      </c>
      <c r="L3" s="5">
        <v>141</v>
      </c>
      <c r="M3" s="6">
        <v>118</v>
      </c>
      <c r="N3" s="39">
        <f aca="true" t="shared" si="0" ref="N3:N10">SUM(B3:M3)</f>
        <v>1919</v>
      </c>
      <c r="O3" s="51">
        <f aca="true" t="shared" si="1" ref="O3:O10">N3/12</f>
        <v>159.91666666666666</v>
      </c>
    </row>
    <row r="4" spans="1:15" ht="24.75" customHeight="1">
      <c r="A4" s="28" t="s">
        <v>30</v>
      </c>
      <c r="B4" s="29">
        <v>176</v>
      </c>
      <c r="C4" s="30">
        <v>108</v>
      </c>
      <c r="D4" s="30">
        <v>192</v>
      </c>
      <c r="E4" s="30">
        <v>173</v>
      </c>
      <c r="F4" s="9">
        <v>137</v>
      </c>
      <c r="G4" s="9">
        <v>171</v>
      </c>
      <c r="H4" s="9">
        <v>131</v>
      </c>
      <c r="I4" s="9">
        <v>168</v>
      </c>
      <c r="J4" s="9">
        <v>123</v>
      </c>
      <c r="K4" s="9">
        <v>144</v>
      </c>
      <c r="L4" s="9">
        <v>161</v>
      </c>
      <c r="M4" s="10">
        <v>164</v>
      </c>
      <c r="N4" s="40">
        <f t="shared" si="0"/>
        <v>1848</v>
      </c>
      <c r="O4" s="52">
        <f t="shared" si="1"/>
        <v>154</v>
      </c>
    </row>
    <row r="5" spans="1:15" ht="24.75" customHeight="1">
      <c r="A5" s="28" t="s">
        <v>37</v>
      </c>
      <c r="B5" s="31">
        <v>185</v>
      </c>
      <c r="C5" s="9">
        <v>108</v>
      </c>
      <c r="D5" s="9">
        <v>183</v>
      </c>
      <c r="E5" s="9">
        <v>154</v>
      </c>
      <c r="F5" s="9">
        <v>138</v>
      </c>
      <c r="G5" s="9">
        <v>152</v>
      </c>
      <c r="H5" s="9">
        <v>134</v>
      </c>
      <c r="I5" s="9">
        <v>109</v>
      </c>
      <c r="J5" s="9">
        <v>157</v>
      </c>
      <c r="K5" s="9">
        <v>210</v>
      </c>
      <c r="L5" s="9">
        <v>119</v>
      </c>
      <c r="M5" s="10">
        <v>137</v>
      </c>
      <c r="N5" s="40">
        <f t="shared" si="0"/>
        <v>1786</v>
      </c>
      <c r="O5" s="52">
        <f t="shared" si="1"/>
        <v>148.83333333333334</v>
      </c>
    </row>
    <row r="6" spans="1:15" ht="24.75" customHeight="1">
      <c r="A6" s="28" t="s">
        <v>36</v>
      </c>
      <c r="B6" s="31">
        <v>154</v>
      </c>
      <c r="C6" s="9">
        <v>185</v>
      </c>
      <c r="D6" s="9">
        <v>150</v>
      </c>
      <c r="E6" s="9">
        <v>158</v>
      </c>
      <c r="F6" s="9">
        <v>118</v>
      </c>
      <c r="G6" s="9">
        <v>146</v>
      </c>
      <c r="H6" s="9">
        <v>166</v>
      </c>
      <c r="I6" s="9">
        <v>84</v>
      </c>
      <c r="J6" s="9">
        <v>118</v>
      </c>
      <c r="K6" s="9">
        <v>102</v>
      </c>
      <c r="L6" s="9">
        <v>195</v>
      </c>
      <c r="M6" s="10">
        <v>199</v>
      </c>
      <c r="N6" s="40">
        <f t="shared" si="0"/>
        <v>1775</v>
      </c>
      <c r="O6" s="52">
        <f t="shared" si="1"/>
        <v>147.91666666666666</v>
      </c>
    </row>
    <row r="7" spans="1:15" ht="24.75" customHeight="1">
      <c r="A7" s="28" t="s">
        <v>33</v>
      </c>
      <c r="B7" s="29">
        <v>162</v>
      </c>
      <c r="C7" s="30">
        <v>155</v>
      </c>
      <c r="D7" s="30">
        <v>113</v>
      </c>
      <c r="E7" s="30">
        <v>130</v>
      </c>
      <c r="F7" s="9">
        <v>103</v>
      </c>
      <c r="G7" s="9">
        <v>126</v>
      </c>
      <c r="H7" s="9">
        <v>130</v>
      </c>
      <c r="I7" s="9">
        <v>178</v>
      </c>
      <c r="J7" s="9">
        <v>144</v>
      </c>
      <c r="K7" s="9">
        <v>121</v>
      </c>
      <c r="L7" s="9">
        <v>183</v>
      </c>
      <c r="M7" s="10">
        <v>171</v>
      </c>
      <c r="N7" s="40">
        <f t="shared" si="0"/>
        <v>1716</v>
      </c>
      <c r="O7" s="52">
        <f t="shared" si="1"/>
        <v>143</v>
      </c>
    </row>
    <row r="8" spans="1:15" ht="24.75" customHeight="1">
      <c r="A8" s="28" t="s">
        <v>32</v>
      </c>
      <c r="B8" s="29">
        <v>136</v>
      </c>
      <c r="C8" s="30">
        <v>121</v>
      </c>
      <c r="D8" s="30">
        <v>103</v>
      </c>
      <c r="E8" s="30">
        <v>113</v>
      </c>
      <c r="F8" s="9">
        <v>112</v>
      </c>
      <c r="G8" s="9">
        <v>125</v>
      </c>
      <c r="H8" s="9">
        <v>139</v>
      </c>
      <c r="I8" s="9">
        <v>111</v>
      </c>
      <c r="J8" s="9">
        <v>140</v>
      </c>
      <c r="K8" s="9">
        <v>213</v>
      </c>
      <c r="L8" s="9">
        <v>90</v>
      </c>
      <c r="M8" s="10">
        <v>151</v>
      </c>
      <c r="N8" s="40">
        <f t="shared" si="0"/>
        <v>1554</v>
      </c>
      <c r="O8" s="52">
        <f t="shared" si="1"/>
        <v>129.5</v>
      </c>
    </row>
    <row r="9" spans="1:15" ht="24.75" customHeight="1">
      <c r="A9" s="28" t="s">
        <v>35</v>
      </c>
      <c r="B9" s="31">
        <v>149</v>
      </c>
      <c r="C9" s="9">
        <v>104</v>
      </c>
      <c r="D9" s="9">
        <v>114</v>
      </c>
      <c r="E9" s="9">
        <v>183</v>
      </c>
      <c r="F9" s="9">
        <v>99</v>
      </c>
      <c r="G9" s="9">
        <v>97</v>
      </c>
      <c r="H9" s="9">
        <v>113</v>
      </c>
      <c r="I9" s="9">
        <v>105</v>
      </c>
      <c r="J9" s="9">
        <v>144</v>
      </c>
      <c r="K9" s="9">
        <v>97</v>
      </c>
      <c r="L9" s="9">
        <v>127</v>
      </c>
      <c r="M9" s="10">
        <v>128</v>
      </c>
      <c r="N9" s="40">
        <f t="shared" si="0"/>
        <v>1460</v>
      </c>
      <c r="O9" s="52">
        <f t="shared" si="1"/>
        <v>121.66666666666667</v>
      </c>
    </row>
    <row r="10" spans="1:15" ht="24.75" customHeight="1" thickBot="1">
      <c r="A10" s="19" t="s">
        <v>31</v>
      </c>
      <c r="B10" s="33">
        <v>73</v>
      </c>
      <c r="C10" s="35">
        <v>99</v>
      </c>
      <c r="D10" s="35">
        <v>80</v>
      </c>
      <c r="E10" s="35">
        <v>97</v>
      </c>
      <c r="F10" s="13">
        <v>85</v>
      </c>
      <c r="G10" s="13">
        <v>98</v>
      </c>
      <c r="H10" s="13">
        <v>78</v>
      </c>
      <c r="I10" s="13">
        <v>84</v>
      </c>
      <c r="J10" s="13">
        <v>115</v>
      </c>
      <c r="K10" s="13">
        <v>97</v>
      </c>
      <c r="L10" s="13">
        <v>91</v>
      </c>
      <c r="M10" s="14">
        <v>99</v>
      </c>
      <c r="N10" s="41">
        <f t="shared" si="0"/>
        <v>1096</v>
      </c>
      <c r="O10" s="53">
        <f t="shared" si="1"/>
        <v>91.33333333333333</v>
      </c>
    </row>
    <row r="11" spans="1:15" ht="24.75" customHeight="1" thickBo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30.75" customHeight="1" thickBot="1">
      <c r="A12" s="160" t="s">
        <v>0</v>
      </c>
      <c r="B12" s="161"/>
      <c r="C12" s="162"/>
      <c r="D12" s="162"/>
      <c r="E12" s="162"/>
      <c r="F12" s="162"/>
      <c r="G12" s="162"/>
      <c r="H12" s="163"/>
      <c r="I12" s="79"/>
      <c r="J12" s="79"/>
      <c r="K12" s="79"/>
      <c r="L12" s="79"/>
      <c r="M12" s="79"/>
      <c r="N12" s="79"/>
      <c r="O12" s="79"/>
    </row>
    <row r="13" spans="1:15" ht="32.25" customHeight="1" thickBot="1">
      <c r="A13" s="64" t="s">
        <v>1</v>
      </c>
      <c r="B13" s="65" t="s">
        <v>14</v>
      </c>
      <c r="C13" s="80" t="s">
        <v>2</v>
      </c>
      <c r="D13" s="24" t="s">
        <v>3</v>
      </c>
      <c r="E13" s="25" t="s">
        <v>4</v>
      </c>
      <c r="F13" s="25" t="s">
        <v>5</v>
      </c>
      <c r="G13" s="24" t="s">
        <v>6</v>
      </c>
      <c r="H13" s="25" t="s">
        <v>7</v>
      </c>
      <c r="I13" s="60" t="s">
        <v>14</v>
      </c>
      <c r="J13" s="60" t="s">
        <v>15</v>
      </c>
      <c r="K13" s="79"/>
      <c r="L13" s="79"/>
      <c r="M13" s="79"/>
      <c r="N13" s="79"/>
      <c r="O13" s="79"/>
    </row>
    <row r="14" spans="1:15" ht="24.75" customHeight="1" thickBot="1">
      <c r="A14" s="81" t="s">
        <v>34</v>
      </c>
      <c r="B14" s="82">
        <v>1919</v>
      </c>
      <c r="C14" s="5">
        <v>160</v>
      </c>
      <c r="D14" s="5">
        <v>189</v>
      </c>
      <c r="E14" s="5">
        <v>165</v>
      </c>
      <c r="F14" s="5">
        <v>203</v>
      </c>
      <c r="G14" s="126">
        <v>188</v>
      </c>
      <c r="H14" s="127">
        <v>154</v>
      </c>
      <c r="I14" s="51">
        <f>SUM(B14:H14)</f>
        <v>2978</v>
      </c>
      <c r="J14" s="67">
        <f>I14/18</f>
        <v>165.44444444444446</v>
      </c>
      <c r="K14" s="79"/>
      <c r="L14" s="79"/>
      <c r="M14" s="79"/>
      <c r="N14" s="79"/>
      <c r="O14" s="79"/>
    </row>
    <row r="15" spans="1:15" ht="24.75" customHeight="1" thickBot="1">
      <c r="A15" s="83" t="s">
        <v>30</v>
      </c>
      <c r="B15" s="84">
        <v>1848</v>
      </c>
      <c r="C15" s="30">
        <v>124</v>
      </c>
      <c r="D15" s="30">
        <v>133</v>
      </c>
      <c r="E15" s="30">
        <v>185</v>
      </c>
      <c r="F15" s="30">
        <v>153</v>
      </c>
      <c r="G15" s="128">
        <v>123</v>
      </c>
      <c r="H15" s="129">
        <v>154</v>
      </c>
      <c r="I15" s="51">
        <f>SUM(B15:H15)</f>
        <v>2720</v>
      </c>
      <c r="J15" s="67">
        <f>I15/18</f>
        <v>151.11111111111111</v>
      </c>
      <c r="K15" s="79"/>
      <c r="L15" s="79"/>
      <c r="M15" s="79"/>
      <c r="N15" s="79"/>
      <c r="O15" s="79"/>
    </row>
    <row r="16" spans="1:15" ht="24.75" customHeight="1" thickBot="1">
      <c r="A16" s="83" t="s">
        <v>36</v>
      </c>
      <c r="B16" s="84">
        <v>1775</v>
      </c>
      <c r="C16" s="9">
        <v>169</v>
      </c>
      <c r="D16" s="9">
        <v>162</v>
      </c>
      <c r="E16" s="9">
        <v>118</v>
      </c>
      <c r="F16" s="9">
        <v>177</v>
      </c>
      <c r="G16" s="128">
        <v>153</v>
      </c>
      <c r="H16" s="129">
        <v>131</v>
      </c>
      <c r="I16" s="51">
        <f>SUM(B16:H16)</f>
        <v>2685</v>
      </c>
      <c r="J16" s="67">
        <f>I16/18</f>
        <v>149.16666666666666</v>
      </c>
      <c r="K16" s="79"/>
      <c r="L16" s="79"/>
      <c r="M16" s="79"/>
      <c r="N16" s="79"/>
      <c r="O16" s="79"/>
    </row>
    <row r="17" spans="1:15" ht="24.75" customHeight="1" thickBot="1">
      <c r="A17" s="86" t="s">
        <v>33</v>
      </c>
      <c r="B17" s="98">
        <v>1716</v>
      </c>
      <c r="C17" s="35">
        <v>170</v>
      </c>
      <c r="D17" s="35">
        <v>128</v>
      </c>
      <c r="E17" s="35">
        <v>150</v>
      </c>
      <c r="F17" s="35">
        <v>239</v>
      </c>
      <c r="G17" s="130">
        <v>144</v>
      </c>
      <c r="H17" s="131">
        <v>131</v>
      </c>
      <c r="I17" s="51">
        <f>SUM(B17:H17)</f>
        <v>2678</v>
      </c>
      <c r="J17" s="67">
        <f>I17/18</f>
        <v>148.77777777777777</v>
      </c>
      <c r="K17" s="79"/>
      <c r="L17" s="79"/>
      <c r="M17" s="79"/>
      <c r="N17" s="79"/>
      <c r="O17" s="79"/>
    </row>
    <row r="18" spans="1:15" ht="24.75" customHeight="1" thickBot="1">
      <c r="A18" s="99" t="s">
        <v>37</v>
      </c>
      <c r="B18" s="100">
        <v>1786</v>
      </c>
      <c r="C18" s="93">
        <v>108</v>
      </c>
      <c r="D18" s="93">
        <v>133</v>
      </c>
      <c r="E18" s="93">
        <v>142</v>
      </c>
      <c r="F18" s="94">
        <v>111</v>
      </c>
      <c r="G18" s="101"/>
      <c r="H18" s="102"/>
      <c r="I18" s="92">
        <f>SUM(B18:F18)</f>
        <v>2280</v>
      </c>
      <c r="J18" s="103">
        <f>I18/14</f>
        <v>162.85714285714286</v>
      </c>
      <c r="K18" s="79"/>
      <c r="L18" s="79"/>
      <c r="M18" s="79"/>
      <c r="N18" s="79"/>
      <c r="O18" s="79"/>
    </row>
    <row r="19" spans="1:15" ht="24.75" customHeight="1" thickBot="1">
      <c r="A19" s="83" t="s">
        <v>32</v>
      </c>
      <c r="B19" s="85">
        <v>1554</v>
      </c>
      <c r="C19" s="30">
        <v>125</v>
      </c>
      <c r="D19" s="30">
        <v>102</v>
      </c>
      <c r="E19" s="30">
        <v>145</v>
      </c>
      <c r="F19" s="70">
        <v>107</v>
      </c>
      <c r="G19" s="104"/>
      <c r="H19" s="105"/>
      <c r="I19" s="4">
        <f>SUM(B19:F19)</f>
        <v>2033</v>
      </c>
      <c r="J19" s="67">
        <f>I19/14</f>
        <v>145.21428571428572</v>
      </c>
      <c r="K19" s="79"/>
      <c r="L19" s="79"/>
      <c r="M19" s="79"/>
      <c r="N19" s="79"/>
      <c r="O19" s="79"/>
    </row>
    <row r="20" spans="1:15" ht="24.75" customHeight="1" thickBot="1">
      <c r="A20" s="83" t="s">
        <v>35</v>
      </c>
      <c r="B20" s="85">
        <v>1460</v>
      </c>
      <c r="C20" s="9">
        <v>121</v>
      </c>
      <c r="D20" s="9">
        <v>123</v>
      </c>
      <c r="E20" s="9">
        <v>119</v>
      </c>
      <c r="F20" s="10">
        <v>124</v>
      </c>
      <c r="G20" s="104"/>
      <c r="H20" s="105"/>
      <c r="I20" s="4">
        <f>SUM(B20:F20)</f>
        <v>1947</v>
      </c>
      <c r="J20" s="67">
        <f>I20/14</f>
        <v>139.07142857142858</v>
      </c>
      <c r="K20" s="79"/>
      <c r="L20" s="79"/>
      <c r="M20" s="79"/>
      <c r="N20" s="79"/>
      <c r="O20" s="79"/>
    </row>
    <row r="21" spans="1:15" ht="24.75" customHeight="1" thickBot="1">
      <c r="A21" s="86" t="s">
        <v>31</v>
      </c>
      <c r="B21" s="87">
        <v>1096</v>
      </c>
      <c r="C21" s="13">
        <v>0</v>
      </c>
      <c r="D21" s="13">
        <v>0</v>
      </c>
      <c r="E21" s="13">
        <v>0</v>
      </c>
      <c r="F21" s="14">
        <v>0</v>
      </c>
      <c r="G21" s="106"/>
      <c r="H21" s="107"/>
      <c r="I21" s="4">
        <f>SUM(B21:F21)</f>
        <v>1096</v>
      </c>
      <c r="J21" s="67">
        <f>I21/14</f>
        <v>78.28571428571429</v>
      </c>
      <c r="K21" s="79"/>
      <c r="L21" s="79"/>
      <c r="M21" s="79"/>
      <c r="N21" s="79"/>
      <c r="O21" s="79"/>
    </row>
    <row r="22" ht="15.75" thickBot="1"/>
    <row r="23" spans="1:10" ht="15.75" thickBot="1">
      <c r="A23" s="160" t="s">
        <v>0</v>
      </c>
      <c r="B23" s="161"/>
      <c r="C23" s="162"/>
      <c r="D23" s="162"/>
      <c r="E23" s="162"/>
      <c r="F23" s="162"/>
      <c r="G23" s="162"/>
      <c r="H23" s="163"/>
      <c r="I23" s="79"/>
      <c r="J23" s="79"/>
    </row>
    <row r="24" spans="1:10" ht="30.75" thickBot="1">
      <c r="A24" s="64" t="s">
        <v>1</v>
      </c>
      <c r="B24" s="65" t="s">
        <v>14</v>
      </c>
      <c r="C24" s="80" t="s">
        <v>2</v>
      </c>
      <c r="D24" s="24" t="s">
        <v>3</v>
      </c>
      <c r="E24" s="137"/>
      <c r="F24" s="137"/>
      <c r="G24" s="138"/>
      <c r="H24" s="137"/>
      <c r="I24" s="60" t="s">
        <v>14</v>
      </c>
      <c r="J24" s="60" t="s">
        <v>15</v>
      </c>
    </row>
    <row r="25" spans="1:10" ht="19.5" thickBot="1">
      <c r="A25" s="81" t="s">
        <v>34</v>
      </c>
      <c r="B25" s="82">
        <v>2978</v>
      </c>
      <c r="C25" s="5">
        <v>150</v>
      </c>
      <c r="D25" s="5">
        <v>122</v>
      </c>
      <c r="E25" s="139"/>
      <c r="F25" s="139"/>
      <c r="G25" s="139"/>
      <c r="H25" s="140"/>
      <c r="I25" s="51">
        <f>SUM(B25:H25)</f>
        <v>3250</v>
      </c>
      <c r="J25" s="67">
        <f>I25/20</f>
        <v>162.5</v>
      </c>
    </row>
    <row r="26" spans="1:10" ht="18.75">
      <c r="A26" s="83" t="s">
        <v>30</v>
      </c>
      <c r="B26" s="84">
        <v>2720</v>
      </c>
      <c r="C26" s="30">
        <v>138</v>
      </c>
      <c r="D26" s="30">
        <v>198</v>
      </c>
      <c r="E26" s="141"/>
      <c r="F26" s="141"/>
      <c r="G26" s="142"/>
      <c r="H26" s="143"/>
      <c r="I26" s="51">
        <f>SUM(B26:H26)</f>
        <v>3056</v>
      </c>
      <c r="J26" s="67">
        <f>I26/20</f>
        <v>152.8</v>
      </c>
    </row>
  </sheetData>
  <sheetProtection/>
  <mergeCells count="3">
    <mergeCell ref="A1:O1"/>
    <mergeCell ref="A12:H12"/>
    <mergeCell ref="A23:H23"/>
  </mergeCells>
  <printOptions/>
  <pageMargins left="0.2" right="0.2" top="0.31" bottom="0.3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7">
      <selection activeCell="N14" sqref="N14"/>
    </sheetView>
  </sheetViews>
  <sheetFormatPr defaultColWidth="9.140625" defaultRowHeight="15"/>
  <cols>
    <col min="1" max="1" width="23.00390625" style="0" customWidth="1"/>
    <col min="2" max="4" width="7.7109375" style="0" customWidth="1"/>
    <col min="5" max="5" width="8.28125" style="0" customWidth="1"/>
    <col min="6" max="6" width="8.421875" style="0" customWidth="1"/>
    <col min="7" max="7" width="7.7109375" style="0" customWidth="1"/>
    <col min="8" max="8" width="8.28125" style="0" customWidth="1"/>
    <col min="9" max="9" width="7.7109375" style="0" customWidth="1"/>
    <col min="10" max="10" width="9.57421875" style="0" customWidth="1"/>
    <col min="11" max="13" width="7.7109375" style="0" customWidth="1"/>
    <col min="15" max="15" width="15.28125" style="38" customWidth="1"/>
  </cols>
  <sheetData>
    <row r="1" ht="15.75" thickBot="1"/>
    <row r="2" spans="1:15" ht="21" thickBot="1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5" ht="30.75" thickBot="1">
      <c r="A3" s="23" t="s">
        <v>1</v>
      </c>
      <c r="B3" s="24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49" t="s">
        <v>14</v>
      </c>
      <c r="O3" s="61" t="s">
        <v>15</v>
      </c>
    </row>
    <row r="4" spans="1:15" ht="18.75">
      <c r="A4" s="15" t="s">
        <v>26</v>
      </c>
      <c r="B4" s="26">
        <v>186</v>
      </c>
      <c r="C4" s="27">
        <v>169</v>
      </c>
      <c r="D4" s="27">
        <v>160</v>
      </c>
      <c r="E4" s="27">
        <v>198</v>
      </c>
      <c r="F4" s="5">
        <v>189</v>
      </c>
      <c r="G4" s="5">
        <v>190</v>
      </c>
      <c r="H4" s="5">
        <v>226</v>
      </c>
      <c r="I4" s="5">
        <v>185</v>
      </c>
      <c r="J4" s="5">
        <v>163</v>
      </c>
      <c r="K4" s="5">
        <v>192</v>
      </c>
      <c r="L4" s="5">
        <v>193</v>
      </c>
      <c r="M4" s="6">
        <v>226</v>
      </c>
      <c r="N4" s="39">
        <f aca="true" t="shared" si="0" ref="N4:N10">SUM(B4:M4)</f>
        <v>2277</v>
      </c>
      <c r="O4" s="46">
        <f aca="true" t="shared" si="1" ref="O4:O10">N4/12</f>
        <v>189.75</v>
      </c>
    </row>
    <row r="5" spans="1:15" ht="18.75">
      <c r="A5" s="28" t="s">
        <v>25</v>
      </c>
      <c r="B5" s="29">
        <v>186</v>
      </c>
      <c r="C5" s="30">
        <v>176</v>
      </c>
      <c r="D5" s="30">
        <v>187</v>
      </c>
      <c r="E5" s="30">
        <v>148</v>
      </c>
      <c r="F5" s="9">
        <v>160</v>
      </c>
      <c r="G5" s="9">
        <v>221</v>
      </c>
      <c r="H5" s="9">
        <v>166</v>
      </c>
      <c r="I5" s="9">
        <v>207</v>
      </c>
      <c r="J5" s="9">
        <v>213</v>
      </c>
      <c r="K5" s="9">
        <v>181</v>
      </c>
      <c r="L5" s="9">
        <v>177</v>
      </c>
      <c r="M5" s="10">
        <v>184</v>
      </c>
      <c r="N5" s="40">
        <f t="shared" si="0"/>
        <v>2206</v>
      </c>
      <c r="O5" s="47">
        <f t="shared" si="1"/>
        <v>183.83333333333334</v>
      </c>
    </row>
    <row r="6" spans="1:15" ht="18.75">
      <c r="A6" s="28" t="s">
        <v>23</v>
      </c>
      <c r="B6" s="29">
        <v>188</v>
      </c>
      <c r="C6" s="30">
        <v>181</v>
      </c>
      <c r="D6" s="30">
        <v>160</v>
      </c>
      <c r="E6" s="30">
        <v>198</v>
      </c>
      <c r="F6" s="9">
        <v>161</v>
      </c>
      <c r="G6" s="9">
        <v>168</v>
      </c>
      <c r="H6" s="9">
        <v>204</v>
      </c>
      <c r="I6" s="9">
        <v>169</v>
      </c>
      <c r="J6" s="9">
        <v>192</v>
      </c>
      <c r="K6" s="9">
        <v>213</v>
      </c>
      <c r="L6" s="9">
        <v>178</v>
      </c>
      <c r="M6" s="10">
        <v>150</v>
      </c>
      <c r="N6" s="40">
        <f t="shared" si="0"/>
        <v>2162</v>
      </c>
      <c r="O6" s="47">
        <f t="shared" si="1"/>
        <v>180.16666666666666</v>
      </c>
    </row>
    <row r="7" spans="1:15" ht="18.75">
      <c r="A7" s="28" t="s">
        <v>24</v>
      </c>
      <c r="B7" s="29">
        <v>174</v>
      </c>
      <c r="C7" s="30">
        <v>191</v>
      </c>
      <c r="D7" s="30">
        <v>179</v>
      </c>
      <c r="E7" s="30">
        <v>178</v>
      </c>
      <c r="F7" s="9">
        <v>158</v>
      </c>
      <c r="G7" s="9">
        <v>175</v>
      </c>
      <c r="H7" s="9">
        <v>169</v>
      </c>
      <c r="I7" s="9">
        <v>157</v>
      </c>
      <c r="J7" s="9">
        <v>159</v>
      </c>
      <c r="K7" s="9">
        <v>201</v>
      </c>
      <c r="L7" s="9">
        <v>173</v>
      </c>
      <c r="M7" s="10">
        <v>177</v>
      </c>
      <c r="N7" s="40">
        <f t="shared" si="0"/>
        <v>2091</v>
      </c>
      <c r="O7" s="47">
        <f t="shared" si="1"/>
        <v>174.25</v>
      </c>
    </row>
    <row r="8" spans="1:15" ht="18.75">
      <c r="A8" s="28" t="s">
        <v>29</v>
      </c>
      <c r="B8" s="31">
        <v>182</v>
      </c>
      <c r="C8" s="9">
        <v>149</v>
      </c>
      <c r="D8" s="9">
        <v>172</v>
      </c>
      <c r="E8" s="9">
        <v>192</v>
      </c>
      <c r="F8" s="9">
        <v>245</v>
      </c>
      <c r="G8" s="9">
        <v>178</v>
      </c>
      <c r="H8" s="9">
        <v>140</v>
      </c>
      <c r="I8" s="9">
        <v>164</v>
      </c>
      <c r="J8" s="9">
        <v>169</v>
      </c>
      <c r="K8" s="9">
        <v>152</v>
      </c>
      <c r="L8" s="9">
        <v>184</v>
      </c>
      <c r="M8" s="10">
        <v>144</v>
      </c>
      <c r="N8" s="40">
        <f t="shared" si="0"/>
        <v>2071</v>
      </c>
      <c r="O8" s="47">
        <f t="shared" si="1"/>
        <v>172.58333333333334</v>
      </c>
    </row>
    <row r="9" spans="1:15" ht="18.75">
      <c r="A9" s="28" t="s">
        <v>27</v>
      </c>
      <c r="B9" s="31">
        <v>121</v>
      </c>
      <c r="C9" s="9">
        <v>184</v>
      </c>
      <c r="D9" s="9">
        <v>140</v>
      </c>
      <c r="E9" s="9">
        <v>127</v>
      </c>
      <c r="F9" s="9">
        <v>167</v>
      </c>
      <c r="G9" s="9">
        <v>137</v>
      </c>
      <c r="H9" s="9">
        <v>200</v>
      </c>
      <c r="I9" s="9">
        <v>150</v>
      </c>
      <c r="J9" s="9">
        <v>172</v>
      </c>
      <c r="K9" s="9">
        <v>167</v>
      </c>
      <c r="L9" s="9">
        <v>120</v>
      </c>
      <c r="M9" s="10">
        <v>112</v>
      </c>
      <c r="N9" s="40">
        <f t="shared" si="0"/>
        <v>1797</v>
      </c>
      <c r="O9" s="47">
        <f t="shared" si="1"/>
        <v>149.75</v>
      </c>
    </row>
    <row r="10" spans="1:15" ht="19.5" thickBot="1">
      <c r="A10" s="19" t="s">
        <v>28</v>
      </c>
      <c r="B10" s="32">
        <v>90</v>
      </c>
      <c r="C10" s="13">
        <v>101</v>
      </c>
      <c r="D10" s="13">
        <v>133</v>
      </c>
      <c r="E10" s="13">
        <v>128</v>
      </c>
      <c r="F10" s="13">
        <v>112</v>
      </c>
      <c r="G10" s="13">
        <v>124</v>
      </c>
      <c r="H10" s="13">
        <v>162</v>
      </c>
      <c r="I10" s="13">
        <v>131</v>
      </c>
      <c r="J10" s="13">
        <v>88</v>
      </c>
      <c r="K10" s="13">
        <v>126</v>
      </c>
      <c r="L10" s="13">
        <v>116</v>
      </c>
      <c r="M10" s="14">
        <v>121</v>
      </c>
      <c r="N10" s="41">
        <f t="shared" si="0"/>
        <v>1432</v>
      </c>
      <c r="O10" s="48">
        <f t="shared" si="1"/>
        <v>119.33333333333333</v>
      </c>
    </row>
    <row r="11" spans="1:15" ht="15.75" thickBo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5.75" customHeight="1" thickBot="1">
      <c r="A12" s="164" t="s">
        <v>0</v>
      </c>
      <c r="B12" s="165"/>
      <c r="C12" s="165"/>
      <c r="D12" s="165"/>
      <c r="E12" s="165"/>
      <c r="F12" s="165"/>
      <c r="G12" s="165"/>
      <c r="H12" s="166"/>
      <c r="I12" s="62"/>
      <c r="J12" s="62"/>
      <c r="K12" s="62"/>
      <c r="L12" s="62"/>
      <c r="M12" s="62"/>
      <c r="N12" s="62"/>
      <c r="O12" s="63"/>
    </row>
    <row r="13" spans="1:15" ht="30.75" thickBot="1">
      <c r="A13" s="64" t="s">
        <v>1</v>
      </c>
      <c r="B13" s="65" t="s">
        <v>14</v>
      </c>
      <c r="C13" s="80" t="s">
        <v>2</v>
      </c>
      <c r="D13" s="24" t="s">
        <v>3</v>
      </c>
      <c r="E13" s="25" t="s">
        <v>4</v>
      </c>
      <c r="F13" s="25" t="s">
        <v>5</v>
      </c>
      <c r="G13" s="24" t="s">
        <v>6</v>
      </c>
      <c r="H13" s="25" t="s">
        <v>7</v>
      </c>
      <c r="I13" s="60" t="s">
        <v>14</v>
      </c>
      <c r="J13" s="60" t="s">
        <v>15</v>
      </c>
      <c r="K13" s="62"/>
      <c r="L13" s="62"/>
      <c r="M13" s="62"/>
      <c r="N13" s="62"/>
      <c r="O13" s="63"/>
    </row>
    <row r="14" spans="1:15" ht="19.5" thickBot="1">
      <c r="A14" s="81" t="s">
        <v>25</v>
      </c>
      <c r="B14" s="82">
        <v>2206</v>
      </c>
      <c r="C14" s="27">
        <v>158</v>
      </c>
      <c r="D14" s="27">
        <v>181</v>
      </c>
      <c r="E14" s="27">
        <v>221</v>
      </c>
      <c r="F14" s="27">
        <v>227</v>
      </c>
      <c r="G14" s="5">
        <v>228</v>
      </c>
      <c r="H14" s="5">
        <v>191</v>
      </c>
      <c r="I14" s="5">
        <f>SUM(B14:H14)</f>
        <v>3412</v>
      </c>
      <c r="J14" s="89">
        <f>I14/18</f>
        <v>189.55555555555554</v>
      </c>
      <c r="K14" s="62"/>
      <c r="L14" s="62"/>
      <c r="M14" s="62"/>
      <c r="N14" s="62"/>
      <c r="O14" s="63"/>
    </row>
    <row r="15" spans="1:15" ht="19.5" thickBot="1">
      <c r="A15" s="83" t="s">
        <v>26</v>
      </c>
      <c r="B15" s="84">
        <v>2277</v>
      </c>
      <c r="C15" s="9">
        <v>163</v>
      </c>
      <c r="D15" s="9">
        <v>188</v>
      </c>
      <c r="E15" s="9">
        <v>197</v>
      </c>
      <c r="F15" s="9">
        <v>213</v>
      </c>
      <c r="G15" s="9">
        <v>158</v>
      </c>
      <c r="H15" s="9">
        <v>129</v>
      </c>
      <c r="I15" s="5">
        <f>SUM(B15:H15)</f>
        <v>3325</v>
      </c>
      <c r="J15" s="89">
        <f>I15/18</f>
        <v>184.72222222222223</v>
      </c>
      <c r="K15" s="62"/>
      <c r="L15" s="62"/>
      <c r="M15" s="62"/>
      <c r="N15" s="62"/>
      <c r="O15" s="63"/>
    </row>
    <row r="16" spans="1:15" ht="19.5" thickBot="1">
      <c r="A16" s="83" t="s">
        <v>23</v>
      </c>
      <c r="B16" s="84">
        <v>2162</v>
      </c>
      <c r="C16" s="9">
        <v>171</v>
      </c>
      <c r="D16" s="9">
        <v>168</v>
      </c>
      <c r="E16" s="9">
        <v>147</v>
      </c>
      <c r="F16" s="9">
        <v>167</v>
      </c>
      <c r="G16" s="9">
        <v>199</v>
      </c>
      <c r="H16" s="9">
        <v>169</v>
      </c>
      <c r="I16" s="5">
        <f>SUM(B16:H16)</f>
        <v>3183</v>
      </c>
      <c r="J16" s="89">
        <f>I16/18</f>
        <v>176.83333333333334</v>
      </c>
      <c r="K16" s="62"/>
      <c r="L16" s="62"/>
      <c r="M16" s="62"/>
      <c r="N16" s="62"/>
      <c r="O16" s="63"/>
    </row>
    <row r="17" spans="1:15" ht="19.5" thickBot="1">
      <c r="A17" s="86" t="s">
        <v>29</v>
      </c>
      <c r="B17" s="98">
        <v>2071</v>
      </c>
      <c r="C17" s="35">
        <v>196</v>
      </c>
      <c r="D17" s="35">
        <v>182</v>
      </c>
      <c r="E17" s="35">
        <v>245</v>
      </c>
      <c r="F17" s="35">
        <v>179</v>
      </c>
      <c r="G17" s="13">
        <v>157</v>
      </c>
      <c r="H17" s="13">
        <v>149</v>
      </c>
      <c r="I17" s="5">
        <f>SUM(B17:H17)</f>
        <v>3179</v>
      </c>
      <c r="J17" s="89">
        <f>I17/18</f>
        <v>176.61111111111111</v>
      </c>
      <c r="K17" s="62"/>
      <c r="L17" s="62"/>
      <c r="M17" s="62"/>
      <c r="N17" s="62"/>
      <c r="O17" s="63"/>
    </row>
    <row r="18" spans="1:15" ht="19.5" thickBot="1">
      <c r="A18" s="90" t="s">
        <v>24</v>
      </c>
      <c r="B18" s="91">
        <v>2091</v>
      </c>
      <c r="C18" s="92">
        <v>138</v>
      </c>
      <c r="D18" s="93">
        <v>179</v>
      </c>
      <c r="E18" s="93">
        <v>153</v>
      </c>
      <c r="F18" s="94">
        <v>181</v>
      </c>
      <c r="G18" s="109"/>
      <c r="H18" s="110"/>
      <c r="I18" s="108">
        <f>SUM(B18:F18)</f>
        <v>2742</v>
      </c>
      <c r="J18" s="103">
        <f>I18/16</f>
        <v>171.375</v>
      </c>
      <c r="K18" s="62"/>
      <c r="L18" s="62"/>
      <c r="M18" s="62"/>
      <c r="N18" s="62"/>
      <c r="O18" s="63"/>
    </row>
    <row r="19" spans="1:15" ht="19.5" thickBot="1">
      <c r="A19" s="68" t="s">
        <v>27</v>
      </c>
      <c r="B19" s="52">
        <v>1797</v>
      </c>
      <c r="C19" s="69">
        <v>152</v>
      </c>
      <c r="D19" s="30">
        <v>120</v>
      </c>
      <c r="E19" s="30">
        <v>155</v>
      </c>
      <c r="F19" s="70">
        <v>162</v>
      </c>
      <c r="G19" s="109"/>
      <c r="H19" s="110"/>
      <c r="I19" s="51">
        <f>SUM(B19:F19)</f>
        <v>2386</v>
      </c>
      <c r="J19" s="67">
        <f>I19/16</f>
        <v>149.125</v>
      </c>
      <c r="K19" s="62"/>
      <c r="L19" s="62"/>
      <c r="M19" s="62"/>
      <c r="N19" s="62"/>
      <c r="O19" s="63"/>
    </row>
    <row r="20" spans="1:15" ht="19.5" thickBot="1">
      <c r="A20" s="71" t="s">
        <v>28</v>
      </c>
      <c r="B20" s="53">
        <v>1432</v>
      </c>
      <c r="C20" s="12">
        <v>0</v>
      </c>
      <c r="D20" s="13">
        <v>0</v>
      </c>
      <c r="E20" s="13">
        <v>0</v>
      </c>
      <c r="F20" s="14">
        <v>0</v>
      </c>
      <c r="G20" s="111"/>
      <c r="H20" s="112"/>
      <c r="I20" s="51">
        <f>SUM(B20:F20)</f>
        <v>1432</v>
      </c>
      <c r="J20" s="67">
        <f>I20/16</f>
        <v>89.5</v>
      </c>
      <c r="K20" s="62"/>
      <c r="L20" s="62"/>
      <c r="M20" s="62"/>
      <c r="N20" s="62"/>
      <c r="O20" s="63"/>
    </row>
    <row r="21" ht="15.75" thickBot="1"/>
    <row r="22" spans="1:8" ht="15.75" thickBot="1">
      <c r="A22" s="164" t="s">
        <v>0</v>
      </c>
      <c r="B22" s="165"/>
      <c r="C22" s="165"/>
      <c r="D22" s="165"/>
      <c r="E22" s="165"/>
      <c r="F22" s="165"/>
      <c r="G22" s="165"/>
      <c r="H22" s="166"/>
    </row>
    <row r="23" spans="1:10" ht="30.75" thickBot="1">
      <c r="A23" s="64" t="s">
        <v>1</v>
      </c>
      <c r="B23" s="65" t="s">
        <v>14</v>
      </c>
      <c r="C23" s="80" t="s">
        <v>2</v>
      </c>
      <c r="D23" s="24" t="s">
        <v>3</v>
      </c>
      <c r="E23" s="137"/>
      <c r="F23" s="137"/>
      <c r="G23" s="138"/>
      <c r="H23" s="137"/>
      <c r="I23" s="60" t="s">
        <v>14</v>
      </c>
      <c r="J23" s="60" t="s">
        <v>15</v>
      </c>
    </row>
    <row r="24" spans="1:10" ht="18.75">
      <c r="A24" s="66" t="s">
        <v>25</v>
      </c>
      <c r="B24" s="132">
        <v>3412</v>
      </c>
      <c r="C24" s="27">
        <v>205</v>
      </c>
      <c r="D24" s="133">
        <v>192</v>
      </c>
      <c r="E24" s="27"/>
      <c r="F24" s="27"/>
      <c r="G24" s="5"/>
      <c r="H24" s="5"/>
      <c r="I24" s="121">
        <f>SUM(B24:D24)</f>
        <v>3809</v>
      </c>
      <c r="J24" s="46">
        <f>I24/20</f>
        <v>190.45</v>
      </c>
    </row>
    <row r="25" spans="1:10" ht="19.5" thickBot="1">
      <c r="A25" s="71" t="s">
        <v>26</v>
      </c>
      <c r="B25" s="134">
        <v>3325</v>
      </c>
      <c r="C25" s="13">
        <v>164</v>
      </c>
      <c r="D25" s="135">
        <v>232</v>
      </c>
      <c r="E25" s="9"/>
      <c r="F25" s="9"/>
      <c r="G25" s="9"/>
      <c r="H25" s="9"/>
      <c r="I25" s="136">
        <f>SUM(B25:D25)</f>
        <v>3721</v>
      </c>
      <c r="J25" s="48">
        <f>I25/20</f>
        <v>186.05</v>
      </c>
    </row>
  </sheetData>
  <sheetProtection/>
  <mergeCells count="3">
    <mergeCell ref="A2:O2"/>
    <mergeCell ref="A12:H12"/>
    <mergeCell ref="A22:H22"/>
  </mergeCells>
  <printOptions/>
  <pageMargins left="0.2" right="0.13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5.00390625" style="144" customWidth="1"/>
    <col min="3" max="3" width="43.00390625" style="0" customWidth="1"/>
  </cols>
  <sheetData>
    <row r="1" spans="1:8" ht="45" customHeight="1" thickBot="1">
      <c r="A1" s="167" t="s">
        <v>38</v>
      </c>
      <c r="B1" s="168"/>
      <c r="C1" s="169"/>
      <c r="D1" s="146"/>
      <c r="E1" s="146"/>
      <c r="F1" s="146"/>
      <c r="G1" s="146"/>
      <c r="H1" s="146"/>
    </row>
    <row r="2" ht="15.75" thickBot="1"/>
    <row r="3" spans="1:3" ht="26.25" customHeight="1" thickBot="1">
      <c r="A3" s="147" t="s">
        <v>39</v>
      </c>
      <c r="C3" s="147" t="s">
        <v>43</v>
      </c>
    </row>
    <row r="4" spans="1:3" ht="30" customHeight="1" thickBot="1">
      <c r="A4" s="153" t="s">
        <v>50</v>
      </c>
      <c r="C4" s="148" t="s">
        <v>40</v>
      </c>
    </row>
    <row r="5" spans="1:3" ht="30" customHeight="1" thickBot="1">
      <c r="A5" s="150" t="s">
        <v>1</v>
      </c>
      <c r="C5" s="148" t="s">
        <v>41</v>
      </c>
    </row>
    <row r="6" spans="1:3" ht="30" customHeight="1" thickBot="1">
      <c r="A6" s="149" t="s">
        <v>34</v>
      </c>
      <c r="C6" s="148" t="s">
        <v>42</v>
      </c>
    </row>
    <row r="7" spans="1:3" ht="30" customHeight="1" thickBot="1">
      <c r="A7" s="149" t="s">
        <v>30</v>
      </c>
      <c r="C7" s="151" t="s">
        <v>44</v>
      </c>
    </row>
    <row r="8" spans="1:3" ht="30" customHeight="1" thickBot="1">
      <c r="A8" s="149" t="s">
        <v>36</v>
      </c>
      <c r="C8" s="151" t="s">
        <v>45</v>
      </c>
    </row>
    <row r="9" spans="1:3" ht="30" customHeight="1" thickBot="1">
      <c r="A9" s="153" t="s">
        <v>50</v>
      </c>
      <c r="C9" s="151" t="s">
        <v>46</v>
      </c>
    </row>
    <row r="10" spans="1:3" ht="30" customHeight="1" thickBot="1">
      <c r="A10" s="150" t="s">
        <v>1</v>
      </c>
      <c r="C10" s="151" t="s">
        <v>47</v>
      </c>
    </row>
    <row r="11" spans="1:3" ht="30" customHeight="1" thickBot="1">
      <c r="A11" s="149" t="s">
        <v>21</v>
      </c>
      <c r="C11" s="151" t="s">
        <v>48</v>
      </c>
    </row>
    <row r="12" ht="30" customHeight="1" thickBot="1">
      <c r="A12" s="149" t="s">
        <v>22</v>
      </c>
    </row>
    <row r="13" ht="30" customHeight="1" thickBot="1">
      <c r="A13" s="152" t="s">
        <v>49</v>
      </c>
    </row>
    <row r="14" ht="30" customHeight="1" thickBot="1">
      <c r="A14" s="145" t="s">
        <v>1</v>
      </c>
    </row>
    <row r="15" ht="30" customHeight="1" thickBot="1">
      <c r="A15" s="149" t="s">
        <v>18</v>
      </c>
    </row>
    <row r="16" ht="30" customHeight="1" thickBot="1">
      <c r="A16" s="149" t="s">
        <v>17</v>
      </c>
    </row>
    <row r="17" ht="30" customHeight="1" thickBot="1">
      <c r="A17" s="149" t="s">
        <v>20</v>
      </c>
    </row>
    <row r="18" ht="30" customHeight="1" thickBot="1">
      <c r="A18" s="152" t="s">
        <v>49</v>
      </c>
    </row>
    <row r="19" ht="30" customHeight="1" thickBot="1">
      <c r="A19" s="150" t="s">
        <v>1</v>
      </c>
    </row>
    <row r="20" ht="30" customHeight="1" thickBot="1">
      <c r="A20" s="149" t="s">
        <v>25</v>
      </c>
    </row>
    <row r="21" ht="30" customHeight="1" thickBot="1">
      <c r="A21" s="149" t="s">
        <v>26</v>
      </c>
    </row>
    <row r="22" ht="30" customHeight="1" thickBot="1">
      <c r="A22" s="149" t="s">
        <v>23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1">
    <mergeCell ref="A1:C1"/>
  </mergeCells>
  <printOptions horizontalCentered="1" verticalCentered="1"/>
  <pageMargins left="0.3" right="0.24" top="0.7480314960629921" bottom="0.7480314960629921" header="0.31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Mutlu</cp:lastModifiedBy>
  <cp:lastPrinted>2013-11-17T15:16:32Z</cp:lastPrinted>
  <dcterms:created xsi:type="dcterms:W3CDTF">2013-11-16T08:41:30Z</dcterms:created>
  <dcterms:modified xsi:type="dcterms:W3CDTF">2013-11-21T18:08:20Z</dcterms:modified>
  <cp:category/>
  <cp:version/>
  <cp:contentType/>
  <cp:contentStatus/>
</cp:coreProperties>
</file>